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BTU NY\Klubber\Medlemstal\2018\"/>
    </mc:Choice>
  </mc:AlternateContent>
  <bookViews>
    <workbookView xWindow="0" yWindow="0" windowWidth="25200" windowHeight="1138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69" i="1" l="1"/>
  <c r="AG69" i="1"/>
  <c r="AF69" i="1"/>
  <c r="AE69" i="1"/>
  <c r="AD69" i="1"/>
  <c r="AA69" i="1"/>
  <c r="AB69" i="1"/>
  <c r="AC69" i="1"/>
  <c r="Z69" i="1"/>
  <c r="Y69" i="1"/>
  <c r="X69" i="1"/>
  <c r="W69" i="1"/>
  <c r="AH68" i="1"/>
  <c r="AG68" i="1"/>
  <c r="AF68" i="1"/>
  <c r="AE68" i="1"/>
  <c r="AD68" i="1"/>
  <c r="AA68" i="1"/>
  <c r="AB68" i="1"/>
  <c r="AC68" i="1"/>
  <c r="Z68" i="1"/>
  <c r="Y68" i="1"/>
  <c r="X68" i="1"/>
  <c r="W68" i="1"/>
  <c r="AH67" i="1"/>
  <c r="AG67" i="1"/>
  <c r="AF67" i="1"/>
  <c r="AF70" i="1" s="1"/>
  <c r="AE67" i="1"/>
  <c r="AD67" i="1"/>
  <c r="AA67" i="1"/>
  <c r="AB67" i="1"/>
  <c r="AC67" i="1"/>
  <c r="Z67" i="1"/>
  <c r="Y67" i="1"/>
  <c r="Y70" i="1" s="1"/>
  <c r="X67" i="1"/>
  <c r="X66" i="1"/>
  <c r="Y66" i="1"/>
  <c r="Z66" i="1"/>
  <c r="AA66" i="1"/>
  <c r="AB66" i="1"/>
  <c r="AC66" i="1"/>
  <c r="AC70" i="1" s="1"/>
  <c r="AD66" i="1"/>
  <c r="AE66" i="1"/>
  <c r="AF66" i="1"/>
  <c r="AG66" i="1"/>
  <c r="W67" i="1"/>
  <c r="AD70" i="1"/>
  <c r="Z70" i="1" l="1"/>
  <c r="AG70" i="1"/>
  <c r="AE70" i="1"/>
  <c r="AA70" i="1"/>
  <c r="X70" i="1"/>
  <c r="AB70" i="1"/>
  <c r="AH66" i="1"/>
  <c r="AH70" i="1" s="1"/>
  <c r="AE79" i="1"/>
  <c r="AD79" i="1"/>
  <c r="AA79" i="1"/>
  <c r="AB79" i="1"/>
  <c r="AC79" i="1"/>
  <c r="Z79" i="1"/>
  <c r="Y79" i="1"/>
  <c r="X79" i="1"/>
  <c r="W79" i="1"/>
  <c r="AG77" i="1"/>
  <c r="AF77" i="1"/>
  <c r="AE77" i="1"/>
  <c r="AD77" i="1"/>
  <c r="AA77" i="1"/>
  <c r="AB77" i="1"/>
  <c r="AC77" i="1"/>
  <c r="Z77" i="1"/>
  <c r="Y77" i="1"/>
  <c r="X77" i="1"/>
  <c r="W77" i="1"/>
  <c r="AF79" i="1"/>
  <c r="AG79" i="1"/>
  <c r="AH77" i="1" l="1"/>
  <c r="AH79" i="1"/>
  <c r="W78" i="1"/>
  <c r="X78" i="1"/>
  <c r="Y78" i="1"/>
  <c r="Z78" i="1"/>
  <c r="AA78" i="1"/>
  <c r="AB78" i="1"/>
  <c r="AC78" i="1"/>
  <c r="AD78" i="1"/>
  <c r="AE78" i="1"/>
  <c r="AF78" i="1"/>
  <c r="AG78" i="1"/>
  <c r="AG76" i="1"/>
  <c r="AF76" i="1"/>
  <c r="AE76" i="1"/>
  <c r="AD76" i="1"/>
  <c r="AA76" i="1"/>
  <c r="AB76" i="1"/>
  <c r="AC76" i="1"/>
  <c r="Z76" i="1"/>
  <c r="Y76" i="1"/>
  <c r="Y80" i="1" s="1"/>
  <c r="X76" i="1"/>
  <c r="AJ40" i="1"/>
  <c r="AG40" i="1"/>
  <c r="AF40" i="1"/>
  <c r="AB40" i="1"/>
  <c r="Y40" i="1"/>
  <c r="X40" i="1"/>
  <c r="AM40" i="1"/>
  <c r="AK40" i="1"/>
  <c r="AI40" i="1"/>
  <c r="AE40" i="1"/>
  <c r="AC40" i="1"/>
  <c r="AA40" i="1"/>
  <c r="Z40" i="1"/>
  <c r="AD40" i="1"/>
  <c r="AH40" i="1"/>
  <c r="AL40" i="1"/>
  <c r="AC80" i="1" l="1"/>
  <c r="AH78" i="1"/>
  <c r="AB80" i="1"/>
  <c r="AF80" i="1"/>
  <c r="Z80" i="1"/>
  <c r="AD80" i="1"/>
  <c r="AA80" i="1"/>
  <c r="AH76" i="1"/>
  <c r="AE80" i="1"/>
  <c r="X80" i="1"/>
  <c r="AG80" i="1"/>
  <c r="AN40" i="1"/>
  <c r="R184" i="1"/>
  <c r="S184" i="1"/>
  <c r="Q184" i="1"/>
  <c r="P184" i="1"/>
  <c r="O184" i="1"/>
  <c r="N184" i="1"/>
  <c r="L184" i="1"/>
  <c r="M184" i="1"/>
  <c r="K184" i="1"/>
  <c r="J184" i="1"/>
  <c r="I184" i="1"/>
  <c r="H184" i="1"/>
  <c r="G184" i="1"/>
  <c r="F184" i="1"/>
  <c r="E184" i="1"/>
  <c r="D184" i="1"/>
  <c r="C184" i="1"/>
  <c r="T184" i="1"/>
  <c r="T213" i="1"/>
  <c r="O213" i="1"/>
  <c r="P213" i="1"/>
  <c r="Q213" i="1"/>
  <c r="R213" i="1"/>
  <c r="S213" i="1"/>
  <c r="O103" i="1"/>
  <c r="P103" i="1"/>
  <c r="Q103" i="1"/>
  <c r="R103" i="1"/>
  <c r="S103" i="1"/>
  <c r="T103" i="1"/>
  <c r="AH80" i="1" l="1"/>
  <c r="O13" i="1"/>
  <c r="O214" i="1" s="1"/>
  <c r="P13" i="1"/>
  <c r="P214" i="1" s="1"/>
  <c r="Q13" i="1"/>
  <c r="Q214" i="1" s="1"/>
  <c r="R13" i="1"/>
  <c r="R214" i="1" s="1"/>
  <c r="S13" i="1"/>
  <c r="S214" i="1" s="1"/>
  <c r="T13" i="1"/>
  <c r="T214" i="1" s="1"/>
  <c r="N213" i="1" l="1"/>
  <c r="M213" i="1"/>
  <c r="L213" i="1"/>
  <c r="K213" i="1"/>
  <c r="J213" i="1"/>
  <c r="I213" i="1"/>
  <c r="H213" i="1"/>
  <c r="G213" i="1"/>
  <c r="F213" i="1"/>
  <c r="E213" i="1"/>
  <c r="D213" i="1"/>
  <c r="C21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AH59" i="1"/>
  <c r="AG59" i="1"/>
  <c r="AF59" i="1"/>
  <c r="AE59" i="1"/>
  <c r="AD59" i="1"/>
  <c r="AC59" i="1"/>
  <c r="AB59" i="1"/>
  <c r="AA59" i="1"/>
  <c r="Z59" i="1"/>
  <c r="Y59" i="1"/>
  <c r="X59" i="1"/>
  <c r="W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AH56" i="1"/>
  <c r="AH60" i="1" s="1"/>
  <c r="AG56" i="1"/>
  <c r="AG60" i="1" s="1"/>
  <c r="AF56" i="1"/>
  <c r="AF60" i="1" s="1"/>
  <c r="AE56" i="1"/>
  <c r="AE60" i="1" s="1"/>
  <c r="AD56" i="1"/>
  <c r="AD60" i="1" s="1"/>
  <c r="AC56" i="1"/>
  <c r="AC60" i="1" s="1"/>
  <c r="AB56" i="1"/>
  <c r="AB60" i="1" s="1"/>
  <c r="AA56" i="1"/>
  <c r="Z56" i="1"/>
  <c r="Z60" i="1" s="1"/>
  <c r="Y56" i="1"/>
  <c r="Y60" i="1" s="1"/>
  <c r="X56" i="1"/>
  <c r="X60" i="1" s="1"/>
  <c r="W56" i="1"/>
  <c r="W60" i="1" s="1"/>
  <c r="AH30" i="1"/>
  <c r="AG30" i="1"/>
  <c r="AF30" i="1"/>
  <c r="AE30" i="1"/>
  <c r="AD30" i="1"/>
  <c r="AC30" i="1"/>
  <c r="AB30" i="1"/>
  <c r="AA30" i="1"/>
  <c r="Z30" i="1"/>
  <c r="Y30" i="1"/>
  <c r="X30" i="1"/>
  <c r="W30" i="1"/>
  <c r="AH20" i="1"/>
  <c r="AG20" i="1"/>
  <c r="AF20" i="1"/>
  <c r="AE20" i="1"/>
  <c r="AD20" i="1"/>
  <c r="AC20" i="1"/>
  <c r="AB20" i="1"/>
  <c r="AA20" i="1"/>
  <c r="Z20" i="1"/>
  <c r="Y20" i="1"/>
  <c r="X20" i="1"/>
  <c r="W20" i="1"/>
  <c r="N13" i="1"/>
  <c r="M13" i="1"/>
  <c r="L13" i="1"/>
  <c r="K13" i="1"/>
  <c r="J13" i="1"/>
  <c r="I13" i="1"/>
  <c r="H13" i="1"/>
  <c r="G13" i="1"/>
  <c r="F13" i="1"/>
  <c r="E13" i="1"/>
  <c r="D13" i="1"/>
  <c r="C13" i="1"/>
  <c r="W36" i="1" s="1"/>
  <c r="W66" i="1" s="1"/>
  <c r="W70" i="1" s="1"/>
  <c r="AA60" i="1" l="1"/>
  <c r="W76" i="1"/>
  <c r="W80" i="1" s="1"/>
  <c r="W40" i="1"/>
  <c r="C214" i="1"/>
  <c r="D214" i="1"/>
  <c r="F214" i="1"/>
  <c r="J214" i="1"/>
  <c r="N214" i="1"/>
  <c r="G214" i="1"/>
  <c r="K214" i="1"/>
  <c r="H214" i="1"/>
  <c r="L214" i="1"/>
  <c r="E214" i="1"/>
  <c r="I214" i="1"/>
  <c r="M214" i="1"/>
</calcChain>
</file>

<file path=xl/sharedStrings.xml><?xml version="1.0" encoding="utf-8"?>
<sst xmlns="http://schemas.openxmlformats.org/spreadsheetml/2006/main" count="453" uniqueCount="244">
  <si>
    <t>2017</t>
  </si>
  <si>
    <t>Total</t>
  </si>
  <si>
    <t>Dansk BordTennis Union</t>
  </si>
  <si>
    <t>Børn - 0-12 år</t>
  </si>
  <si>
    <t>Unge I - 13-18 år</t>
  </si>
  <si>
    <t>Unge II - 19-24 år</t>
  </si>
  <si>
    <t>Voksne - 25-59 år</t>
  </si>
  <si>
    <t>Senior - 60+ år</t>
  </si>
  <si>
    <t>Foreningsnavn</t>
  </si>
  <si>
    <t>Damer</t>
  </si>
  <si>
    <t>Herrer</t>
  </si>
  <si>
    <t>Lokalunion</t>
  </si>
  <si>
    <t>Hasle Idrætsforening</t>
  </si>
  <si>
    <t>Knudsker Idrætsforening</t>
  </si>
  <si>
    <t>Nyker Idrætsforening</t>
  </si>
  <si>
    <t>Poulsker Idrætsforening</t>
  </si>
  <si>
    <t>Rønne Idræts Klub</t>
  </si>
  <si>
    <t>Svaneke Idræts Klub</t>
  </si>
  <si>
    <t>Tejn Idrætsforening 14.Kreds</t>
  </si>
  <si>
    <t>Østermarie Idrætsforening / 11. kreds</t>
  </si>
  <si>
    <t>BBTU</t>
  </si>
  <si>
    <t>Albertslund Idrætsforening, Bordtennis</t>
  </si>
  <si>
    <t>Allerød Bordtennisklub</t>
  </si>
  <si>
    <t>Ballerup Bordtennisklub</t>
  </si>
  <si>
    <t>Bordtennisklubben IH</t>
  </si>
  <si>
    <t>Brøndby Bordtennis Club</t>
  </si>
  <si>
    <t>Brøndby Strands If, Bordtennisafd.</t>
  </si>
  <si>
    <t>Idrætsklubben Mågevej United 2009</t>
  </si>
  <si>
    <t>Dragør Bordtennis Klub</t>
  </si>
  <si>
    <t>Smørum Bordtennisklub</t>
  </si>
  <si>
    <t>Stenløse Bordtennis Klub af 1980</t>
  </si>
  <si>
    <t>Team Egedal/Ølstykke BTK</t>
  </si>
  <si>
    <t>Fredensborg Bordtennisklub</t>
  </si>
  <si>
    <t>Frederiksberg Bat Mænd</t>
  </si>
  <si>
    <t>Frederiksberg BordTennisKlub</t>
  </si>
  <si>
    <t>Dalby Idrætsforening af 1901</t>
  </si>
  <si>
    <t>Slangerup Bordtennisklub</t>
  </si>
  <si>
    <t>Furesø BTK</t>
  </si>
  <si>
    <t>Bordtennisklubben Kildeskoven</t>
  </si>
  <si>
    <t>Gladsaxe Bordtennisklub</t>
  </si>
  <si>
    <t>Glostrup Ic - Bordtennis</t>
  </si>
  <si>
    <t>Esrum Idrætsforening</t>
  </si>
  <si>
    <t>Græsted BTK</t>
  </si>
  <si>
    <t>Ramløse Idrætsforening</t>
  </si>
  <si>
    <t>Vejby IF</t>
  </si>
  <si>
    <t>Frederiksværk Bordtennisklub</t>
  </si>
  <si>
    <t>Helsingør Bord-Tennis Klub</t>
  </si>
  <si>
    <t>Herlev If, Bordtennisafd.</t>
  </si>
  <si>
    <t>Hillerød G.&amp; I., Bordtennis</t>
  </si>
  <si>
    <t>Mørkøv Bordtennisklub</t>
  </si>
  <si>
    <t>Hvidovre Bordtennis</t>
  </si>
  <si>
    <t>Reerslev Idrætsforening</t>
  </si>
  <si>
    <t>Sengeløse Idræt</t>
  </si>
  <si>
    <t>TIK Bordtennis</t>
  </si>
  <si>
    <t>Ishøj Bordtennisklub</t>
  </si>
  <si>
    <t>Boldklubben Cito</t>
  </si>
  <si>
    <t>Boldklubben Stefan, Bordtennis</t>
  </si>
  <si>
    <t>Brønshøj Bordtennis</t>
  </si>
  <si>
    <t>Cik, Christianshavns Idræts Klub, Bordtennis</t>
  </si>
  <si>
    <t>Hillerødgade Bk af 1989</t>
  </si>
  <si>
    <t>Idrætsforeningen Posten</t>
  </si>
  <si>
    <t>Jødisk Idrætsforening Hakoah</t>
  </si>
  <si>
    <t>KFUM Bordtennis</t>
  </si>
  <si>
    <t>Københavns BTK</t>
  </si>
  <si>
    <t>Lavia København</t>
  </si>
  <si>
    <t>Politiets Idrætsforening, København</t>
  </si>
  <si>
    <t>DTU Bordtennis</t>
  </si>
  <si>
    <t>Virum-Sorgenfri Bordtennisklub</t>
  </si>
  <si>
    <t>B. 77, Bordtennis</t>
  </si>
  <si>
    <t>Amager BTK</t>
  </si>
  <si>
    <t>Skelgårdens Bordtennis Klub</t>
  </si>
  <si>
    <t>Vallensbæk Bordtennisklub</t>
  </si>
  <si>
    <t>ØBTU</t>
  </si>
  <si>
    <t>Haslev Bordtennis Klub</t>
  </si>
  <si>
    <t>Svalebæk Idrætsforening</t>
  </si>
  <si>
    <t>Greve Bordtennis</t>
  </si>
  <si>
    <t>Karlslunde I.F., Bordtennis</t>
  </si>
  <si>
    <t>Bordtennisklubben Frem Sakskøbing</t>
  </si>
  <si>
    <t>Nykøbing Falster bordtennisklub af 1975</t>
  </si>
  <si>
    <t>Holbæk Bordtennisklub</t>
  </si>
  <si>
    <t>Tuse Idrætsforening, fodbold</t>
  </si>
  <si>
    <t>Tølløse Btk</t>
  </si>
  <si>
    <t>Årby Gymnastik og Idrætsforening</t>
  </si>
  <si>
    <t>Ejby Idrætsforening</t>
  </si>
  <si>
    <t>Køge Bugt Bordtennisklub</t>
  </si>
  <si>
    <t>Skensved IF, Bordtennis</t>
  </si>
  <si>
    <t>Vemmedrup Idrætsforening</t>
  </si>
  <si>
    <t>Bramsnæs Bordtennis Klub</t>
  </si>
  <si>
    <t>Lejre Idrætsforening</t>
  </si>
  <si>
    <t>Errindlev Gymnastik &amp; Idrætsforening</t>
  </si>
  <si>
    <t>Bordtennisklubben Kvik, Næstved</t>
  </si>
  <si>
    <t>Fårevejle Bordtennis Klub</t>
  </si>
  <si>
    <t>Vig Bord Tennis Klub</t>
  </si>
  <si>
    <t>Benløse Idrætsforening</t>
  </si>
  <si>
    <t>Gundsølille Skytte Gymnastik &amp; Idrætsforening</t>
  </si>
  <si>
    <t>Roskilde Bordtennis, BTK 61</t>
  </si>
  <si>
    <t>Roskilde Ældre Motion (RÆM)</t>
  </si>
  <si>
    <t>Bordtennisklubben Slagelse</t>
  </si>
  <si>
    <t>Sørbymagle Idrætsforening af 1907</t>
  </si>
  <si>
    <t>Trelleborg Table Tennis Club</t>
  </si>
  <si>
    <t>Solrød BTK</t>
  </si>
  <si>
    <t>AF Sorø BTK</t>
  </si>
  <si>
    <t>Stenlille Idrætsforening</t>
  </si>
  <si>
    <t>Rødvig Gymnastik- og Idrætsforening</t>
  </si>
  <si>
    <t>Møn Bordtennisklub</t>
  </si>
  <si>
    <t>Nyråd If</t>
  </si>
  <si>
    <t>Tommerup Idræt</t>
  </si>
  <si>
    <t>Billund Idrætsforening</t>
  </si>
  <si>
    <t>Grindsted Bordtennis Klub</t>
  </si>
  <si>
    <t>Esbjerg Bordtennis Klub</t>
  </si>
  <si>
    <t>Ribe Bordtennis Klub</t>
  </si>
  <si>
    <t>SGI Bordtennis</t>
  </si>
  <si>
    <t>Fredericia BTK</t>
  </si>
  <si>
    <t>Allested Ungdoms &amp; Idrætsforening</t>
  </si>
  <si>
    <t>Faaborg Bordtennisklub</t>
  </si>
  <si>
    <t>Gislev Idrætsforening</t>
  </si>
  <si>
    <t>Hep, Ringe</t>
  </si>
  <si>
    <t>Kværndrup Idrætsforening</t>
  </si>
  <si>
    <t>Årslev Bordtennis Club</t>
  </si>
  <si>
    <t>Haderslev Bordtennisklub</t>
  </si>
  <si>
    <t>Vojens Bordtennisklub</t>
  </si>
  <si>
    <t>Kerteminde Bordtennis Club</t>
  </si>
  <si>
    <t>Langeskov BTK</t>
  </si>
  <si>
    <t>Munkebo Bordtennisklub</t>
  </si>
  <si>
    <t>Bordtennisklubben Btk 73 Kolding</t>
  </si>
  <si>
    <t>Skanderup Hjarup Idrætsforening</t>
  </si>
  <si>
    <t>Tranekær - Tullebølle Idrætsforening</t>
  </si>
  <si>
    <t>BTK Ejby</t>
  </si>
  <si>
    <t>Otterup Atletik og IF</t>
  </si>
  <si>
    <t>Kullerup-Refsvindinge Idrætsforening</t>
  </si>
  <si>
    <t>Nyborg GIF, Bordtennis</t>
  </si>
  <si>
    <t>Bordtennisklubben Bat</t>
  </si>
  <si>
    <t>Bordtennisklubben Triton</t>
  </si>
  <si>
    <t>Brændekilde Bellinge Boldklub</t>
  </si>
  <si>
    <t>Fjordager Idrætsforening</t>
  </si>
  <si>
    <t>Højby S&amp;G, Bordtennis</t>
  </si>
  <si>
    <t>Korup Idrætsforening, Bordtennis</t>
  </si>
  <si>
    <t>Lavia-Odense</t>
  </si>
  <si>
    <t>Næsby Idrætsforening, Bordtennis</t>
  </si>
  <si>
    <t>OB Bordtennis</t>
  </si>
  <si>
    <t>Skårup Idrætsforening</t>
  </si>
  <si>
    <t>Stenstrup Idrætsforening</t>
  </si>
  <si>
    <t>Svendborg BTK</t>
  </si>
  <si>
    <t>Tved Gymnastik- og Idrætsforening</t>
  </si>
  <si>
    <t>Broagerlands U- &amp; IF, bordtennis</t>
  </si>
  <si>
    <t>Hørup Ungdoms- &amp; Idrætsforening</t>
  </si>
  <si>
    <t>Brøns Ungdoms og Idrætsforening</t>
  </si>
  <si>
    <t>Toftlund Bordtennis Klub</t>
  </si>
  <si>
    <t>Varde Bordtennisklub</t>
  </si>
  <si>
    <t>Holsted Ungdoms og Gymnastik Forening</t>
  </si>
  <si>
    <t>Vejle Bordtennis Klub</t>
  </si>
  <si>
    <t>Aabenraa Bordtennisklub</t>
  </si>
  <si>
    <t>Aabyhøj Idræts Forening</t>
  </si>
  <si>
    <t>Vejlby Risskov Idrætsklub</t>
  </si>
  <si>
    <t>TST Tilst</t>
  </si>
  <si>
    <t>Stautrup Idrætsforening, Bordtennis</t>
  </si>
  <si>
    <t>Rytterparkens Bordtennis Club</t>
  </si>
  <si>
    <t>Lystrup Idrætsforening</t>
  </si>
  <si>
    <t>Ihf Bordtennis Århus</t>
  </si>
  <si>
    <t>Christiansbjerg If, Bordtennis</t>
  </si>
  <si>
    <t>BTK Viby</t>
  </si>
  <si>
    <t>Bordtennisklubben SISU/MBK</t>
  </si>
  <si>
    <t>Bordtennisklubben Kongsvang Århus</t>
  </si>
  <si>
    <t>Viborg Bordtennis Klub</t>
  </si>
  <si>
    <t>Team Nørreå</t>
  </si>
  <si>
    <t>Skelhøje-Frederiks KFUM</t>
  </si>
  <si>
    <t>Rødding Ungdoms- &amp; Idrætsforening</t>
  </si>
  <si>
    <t>Rønde Bordtennisklub</t>
  </si>
  <si>
    <t>Skive Bordtennis Klub</t>
  </si>
  <si>
    <t>Skovby iF</t>
  </si>
  <si>
    <t>Ry Bordtennisklub</t>
  </si>
  <si>
    <t>Hørning Bordtennis Klub</t>
  </si>
  <si>
    <t>Højvangens Idrætsforening</t>
  </si>
  <si>
    <t>Galten Forenede Sportsklubber</t>
  </si>
  <si>
    <t>Silkeborg BTK</t>
  </si>
  <si>
    <t>Gjern Bordtennisklub BTK 77</t>
  </si>
  <si>
    <t>Samsø Idræt og Kultur</t>
  </si>
  <si>
    <t>Rindum Sogne- &amp; Ungdomsforening</t>
  </si>
  <si>
    <t>Vorup Fb Bordtennis</t>
  </si>
  <si>
    <t>SIF Assentoft</t>
  </si>
  <si>
    <t>Randers Bordtennis</t>
  </si>
  <si>
    <t>Purhus IF</t>
  </si>
  <si>
    <t>Btk Grenå</t>
  </si>
  <si>
    <t>Auning Idrætsforening</t>
  </si>
  <si>
    <t>Horsens KFUM</t>
  </si>
  <si>
    <t>Holstebro Bord-Tennis Klub af 1974</t>
  </si>
  <si>
    <t>Kibæk Idrætsforening</t>
  </si>
  <si>
    <t>Herning KFUM Bordtennis</t>
  </si>
  <si>
    <t>BTK Midtjylland</t>
  </si>
  <si>
    <t>Ølsted Bordtennisklub</t>
  </si>
  <si>
    <t>Rårup Gymnastik &amp; Idrætsforening</t>
  </si>
  <si>
    <t>Daugård Idrætsforening</t>
  </si>
  <si>
    <t>Vellev If</t>
  </si>
  <si>
    <t>Søften Gf</t>
  </si>
  <si>
    <t>Høst IF</t>
  </si>
  <si>
    <t>Vestbyens Bordtennisklub (Vbk 59)</t>
  </si>
  <si>
    <t>Vadum Idrætsforening</t>
  </si>
  <si>
    <t>Svenstrup-Godthåb Idrætsforening</t>
  </si>
  <si>
    <t>Skalborg Sportsklub</t>
  </si>
  <si>
    <t>BTK Tateni Aalborg</t>
  </si>
  <si>
    <t>Års Bordtennisklub</t>
  </si>
  <si>
    <t>Stagstrup KFUM</t>
  </si>
  <si>
    <t>Sjørring Bordtennisklub</t>
  </si>
  <si>
    <t>Nykøbing Mors Bordtennisklub</t>
  </si>
  <si>
    <t>Midtmors Sportsforening</t>
  </si>
  <si>
    <t>Mariager Bordtennisklub</t>
  </si>
  <si>
    <t>Lundergård Idræts- og Ungdomsforening</t>
  </si>
  <si>
    <t>B 75 Hirtshals</t>
  </si>
  <si>
    <t>Skagen Bordtennisklub</t>
  </si>
  <si>
    <t>Frederikshavn Bordtennis Klub</t>
  </si>
  <si>
    <t>Hjallerup Bordtennisklub</t>
  </si>
  <si>
    <t>Brønderslev Idrætsforening</t>
  </si>
  <si>
    <t>JBTU</t>
  </si>
  <si>
    <t>FBTU</t>
  </si>
  <si>
    <t>DBTU</t>
  </si>
  <si>
    <t>DBTU Grand total</t>
  </si>
  <si>
    <t>Manglende registrering</t>
  </si>
  <si>
    <t>Foreningstal</t>
  </si>
  <si>
    <t>2015</t>
  </si>
  <si>
    <t>Total BBTU</t>
  </si>
  <si>
    <t>Total FBTU</t>
  </si>
  <si>
    <t>Total JBTU</t>
  </si>
  <si>
    <t>Total ØBTU</t>
  </si>
  <si>
    <t>Grand Total</t>
  </si>
  <si>
    <t>Udvikling 2015-2016</t>
  </si>
  <si>
    <t>Udvikling 2016-2017</t>
  </si>
  <si>
    <t>2018</t>
  </si>
  <si>
    <t>0-6</t>
  </si>
  <si>
    <t>7-12</t>
  </si>
  <si>
    <t>13-18</t>
  </si>
  <si>
    <t>19-24</t>
  </si>
  <si>
    <t>25-39</t>
  </si>
  <si>
    <t>40-59</t>
  </si>
  <si>
    <t>60-69</t>
  </si>
  <si>
    <t>70+</t>
  </si>
  <si>
    <t>Jægerspris Bordtennis</t>
  </si>
  <si>
    <t>SAMSPIL</t>
  </si>
  <si>
    <t>Level AC - CPH</t>
  </si>
  <si>
    <t>Midtlollands Bordtennisklub</t>
  </si>
  <si>
    <t>Næstved Bordtennis</t>
  </si>
  <si>
    <t>Odder Bordtennisklub</t>
  </si>
  <si>
    <t>Rødding Idrætsforening</t>
  </si>
  <si>
    <t>Udvikling 2015-2018</t>
  </si>
  <si>
    <t>Udvikling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</si>
</sst>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quotePrefix="1" applyFont="1" applyAlignment="1">
      <alignment horizontal="left" vertical="top"/>
    </xf>
    <xf numFmtId="0" fontId="1" fillId="0" borderId="0" xfId="0" applyFont="1" applyAlignment="1">
      <alignment vertical="center"/>
    </xf>
    <xf numFmtId="0" fontId="2" fillId="0" borderId="0" xfId="0" applyFont="1" applyBorder="1"/>
    <xf numFmtId="0" fontId="1" fillId="0" borderId="1" xfId="0" quotePrefix="1" applyFont="1" applyBorder="1" applyAlignment="1">
      <alignment horizontal="left"/>
    </xf>
    <xf numFmtId="0" fontId="1" fillId="0" borderId="1" xfId="0" quotePrefix="1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3" xfId="0" applyFont="1" applyBorder="1"/>
    <xf numFmtId="0" fontId="1" fillId="2" borderId="0" xfId="0" quotePrefix="1" applyFont="1" applyFill="1" applyAlignment="1">
      <alignment horizontal="left" vertical="top"/>
    </xf>
    <xf numFmtId="0" fontId="1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" xfId="0" quotePrefix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" xfId="0" applyFont="1" applyBorder="1"/>
    <xf numFmtId="0" fontId="1" fillId="0" borderId="5" xfId="0" quotePrefix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/>
    <xf numFmtId="0" fontId="1" fillId="0" borderId="8" xfId="0" quotePrefix="1" applyFont="1" applyBorder="1" applyAlignment="1">
      <alignment horizontal="left"/>
    </xf>
    <xf numFmtId="0" fontId="2" fillId="0" borderId="9" xfId="0" applyFont="1" applyBorder="1" applyAlignment="1"/>
    <xf numFmtId="0" fontId="2" fillId="0" borderId="0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0" borderId="1" xfId="0" applyFont="1" applyFill="1" applyBorder="1"/>
    <xf numFmtId="0" fontId="2" fillId="0" borderId="9" xfId="0" applyFont="1" applyBorder="1"/>
    <xf numFmtId="0" fontId="3" fillId="0" borderId="8" xfId="0" quotePrefix="1" applyFont="1" applyBorder="1" applyAlignment="1"/>
    <xf numFmtId="0" fontId="3" fillId="0" borderId="1" xfId="0" quotePrefix="1" applyFont="1" applyBorder="1" applyAlignment="1"/>
    <xf numFmtId="0" fontId="3" fillId="0" borderId="1" xfId="0" applyFont="1" applyFill="1" applyBorder="1"/>
    <xf numFmtId="0" fontId="3" fillId="0" borderId="9" xfId="0" applyFont="1" applyBorder="1"/>
    <xf numFmtId="0" fontId="3" fillId="0" borderId="10" xfId="0" quotePrefix="1" applyFont="1" applyBorder="1" applyAlignment="1"/>
    <xf numFmtId="0" fontId="3" fillId="0" borderId="3" xfId="0" quotePrefix="1" applyFont="1" applyBorder="1" applyAlignment="1"/>
    <xf numFmtId="0" fontId="3" fillId="0" borderId="3" xfId="0" applyFont="1" applyFill="1" applyBorder="1"/>
    <xf numFmtId="0" fontId="3" fillId="0" borderId="11" xfId="0" applyFont="1" applyBorder="1"/>
    <xf numFmtId="0" fontId="2" fillId="0" borderId="4" xfId="0" applyFont="1" applyFill="1" applyBorder="1" applyAlignment="1">
      <alignment horizontal="center"/>
    </xf>
    <xf numFmtId="0" fontId="3" fillId="0" borderId="10" xfId="0" applyFont="1" applyBorder="1"/>
    <xf numFmtId="0" fontId="2" fillId="0" borderId="5" xfId="0" applyFont="1" applyBorder="1"/>
    <xf numFmtId="0" fontId="2" fillId="0" borderId="2" xfId="0" applyFont="1" applyBorder="1"/>
    <xf numFmtId="0" fontId="3" fillId="0" borderId="8" xfId="0" applyFont="1" applyBorder="1"/>
    <xf numFmtId="0" fontId="3" fillId="0" borderId="3" xfId="0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0" fillId="0" borderId="0" xfId="0" applyAlignment="1"/>
    <xf numFmtId="0" fontId="1" fillId="0" borderId="0" xfId="0" quotePrefix="1" applyFont="1" applyAlignment="1">
      <alignment horizontal="right" vertical="top"/>
    </xf>
    <xf numFmtId="0" fontId="1" fillId="2" borderId="0" xfId="0" quotePrefix="1" applyFont="1" applyFill="1" applyAlignment="1">
      <alignment horizontal="right" vertical="top"/>
    </xf>
    <xf numFmtId="0" fontId="1" fillId="0" borderId="5" xfId="0" quotePrefix="1" applyFont="1" applyBorder="1" applyAlignment="1">
      <alignment horizontal="center"/>
    </xf>
    <xf numFmtId="0" fontId="2" fillId="0" borderId="7" xfId="0" applyFont="1" applyBorder="1" applyAlignment="1"/>
    <xf numFmtId="0" fontId="2" fillId="0" borderId="9" xfId="0" applyFont="1" applyBorder="1" applyAlignment="1"/>
    <xf numFmtId="0" fontId="3" fillId="0" borderId="3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/>
    <xf numFmtId="0" fontId="4" fillId="0" borderId="2" xfId="0" quotePrefix="1" applyFont="1" applyBorder="1" applyAlignment="1"/>
    <xf numFmtId="0" fontId="1" fillId="0" borderId="0" xfId="0" quotePrefix="1" applyFont="1" applyBorder="1" applyAlignment="1"/>
    <xf numFmtId="0" fontId="3" fillId="0" borderId="12" xfId="0" applyFont="1" applyBorder="1"/>
    <xf numFmtId="0" fontId="1" fillId="0" borderId="5" xfId="0" quotePrefix="1" applyFont="1" applyBorder="1" applyAlignment="1">
      <alignment horizontal="center"/>
    </xf>
    <xf numFmtId="0" fontId="2" fillId="0" borderId="7" xfId="0" applyFont="1" applyBorder="1" applyAlignment="1"/>
    <xf numFmtId="0" fontId="2" fillId="0" borderId="9" xfId="0" applyFont="1" applyBorder="1" applyAlignment="1"/>
    <xf numFmtId="0" fontId="1" fillId="0" borderId="0" xfId="0" quotePrefix="1" applyFont="1" applyBorder="1" applyAlignment="1">
      <alignment horizontal="center"/>
    </xf>
    <xf numFmtId="0" fontId="2" fillId="0" borderId="0" xfId="0" applyFont="1" applyBorder="1" applyAlignment="1"/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center"/>
    </xf>
    <xf numFmtId="0" fontId="1" fillId="0" borderId="0" xfId="0" quotePrefix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5" xfId="0" quotePrefix="1" applyFont="1" applyBorder="1" applyAlignment="1">
      <alignment horizontal="center"/>
    </xf>
    <xf numFmtId="0" fontId="0" fillId="0" borderId="7" xfId="0" applyBorder="1" applyAlignment="1"/>
    <xf numFmtId="0" fontId="0" fillId="0" borderId="9" xfId="0" applyBorder="1" applyAlignment="1"/>
    <xf numFmtId="0" fontId="0" fillId="0" borderId="0" xfId="0" applyBorder="1" applyAlignment="1"/>
    <xf numFmtId="0" fontId="1" fillId="0" borderId="2" xfId="0" quotePrefix="1" applyFont="1" applyBorder="1" applyAlignment="1">
      <alignment horizontal="center"/>
    </xf>
    <xf numFmtId="0" fontId="0" fillId="0" borderId="2" xfId="0" applyBorder="1" applyAlignment="1"/>
    <xf numFmtId="0" fontId="0" fillId="0" borderId="1" xfId="0" applyBorder="1" applyAlignment="1"/>
    <xf numFmtId="0" fontId="1" fillId="0" borderId="0" xfId="0" quotePrefix="1" applyFont="1" applyAlignment="1">
      <alignment horizontal="center"/>
    </xf>
    <xf numFmtId="0" fontId="0" fillId="0" borderId="0" xfId="0" applyAlignment="1"/>
    <xf numFmtId="0" fontId="4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7" xfId="0" applyFont="1" applyBorder="1" applyAlignment="1"/>
    <xf numFmtId="0" fontId="2" fillId="0" borderId="9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left"/>
    </xf>
    <xf numFmtId="0" fontId="1" fillId="0" borderId="0" xfId="0" quotePrefix="1" applyFont="1" applyBorder="1" applyAlignment="1">
      <alignment horizontal="right"/>
    </xf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14"/>
  <sheetViews>
    <sheetView tabSelected="1" topLeftCell="R25" zoomScaleNormal="100" workbookViewId="0">
      <selection activeCell="F101" sqref="F101"/>
    </sheetView>
  </sheetViews>
  <sheetFormatPr defaultRowHeight="11.25" x14ac:dyDescent="0.2"/>
  <cols>
    <col min="1" max="1" width="9.140625" style="6"/>
    <col min="2" max="2" width="34.140625" style="6" bestFit="1" customWidth="1"/>
    <col min="3" max="3" width="9.140625" style="49"/>
    <col min="4" max="21" width="9.140625" style="6"/>
    <col min="22" max="22" width="16.85546875" style="6" bestFit="1" customWidth="1"/>
    <col min="23" max="16384" width="9.140625" style="6"/>
  </cols>
  <sheetData>
    <row r="1" spans="1:34" ht="15" customHeight="1" x14ac:dyDescent="0.25">
      <c r="A1" s="3"/>
      <c r="B1" s="12" t="s">
        <v>216</v>
      </c>
      <c r="C1" s="13"/>
      <c r="D1" s="74" t="s">
        <v>226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62" t="s">
        <v>1</v>
      </c>
      <c r="U1" s="41"/>
      <c r="V1" s="16"/>
      <c r="W1" s="76" t="s">
        <v>218</v>
      </c>
      <c r="X1" s="76"/>
      <c r="Y1" s="76"/>
      <c r="Z1" s="76"/>
      <c r="AA1" s="76"/>
      <c r="AB1" s="76"/>
      <c r="AC1" s="76"/>
      <c r="AD1" s="76"/>
      <c r="AE1" s="76"/>
      <c r="AF1" s="76"/>
      <c r="AG1" s="76"/>
      <c r="AH1" s="17" t="s">
        <v>1</v>
      </c>
    </row>
    <row r="2" spans="1:34" ht="15" customHeight="1" x14ac:dyDescent="0.25">
      <c r="A2" s="3"/>
      <c r="B2" s="3"/>
      <c r="C2" s="13"/>
      <c r="D2" s="74" t="s">
        <v>2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0"/>
      <c r="U2" s="42"/>
      <c r="V2" s="18"/>
      <c r="W2" s="62" t="s">
        <v>2</v>
      </c>
      <c r="X2" s="62"/>
      <c r="Y2" s="62"/>
      <c r="Z2" s="62"/>
      <c r="AA2" s="62"/>
      <c r="AB2" s="62"/>
      <c r="AC2" s="62"/>
      <c r="AD2" s="62"/>
      <c r="AE2" s="62"/>
      <c r="AF2" s="62"/>
      <c r="AG2" s="62"/>
      <c r="AH2" s="19"/>
    </row>
    <row r="3" spans="1:34" ht="15" x14ac:dyDescent="0.25">
      <c r="A3" s="3"/>
      <c r="B3" s="3"/>
      <c r="C3" s="13"/>
      <c r="D3" s="74" t="s">
        <v>227</v>
      </c>
      <c r="E3" s="75"/>
      <c r="F3" s="74" t="s">
        <v>228</v>
      </c>
      <c r="G3" s="75"/>
      <c r="H3" s="74" t="s">
        <v>229</v>
      </c>
      <c r="I3" s="75"/>
      <c r="J3" s="74" t="s">
        <v>230</v>
      </c>
      <c r="K3" s="75"/>
      <c r="L3" s="74" t="s">
        <v>231</v>
      </c>
      <c r="M3" s="75"/>
      <c r="N3" s="74" t="s">
        <v>232</v>
      </c>
      <c r="O3" s="75"/>
      <c r="P3" s="74" t="s">
        <v>233</v>
      </c>
      <c r="Q3" s="75"/>
      <c r="R3" s="74" t="s">
        <v>234</v>
      </c>
      <c r="S3" s="75"/>
      <c r="T3" s="70"/>
      <c r="U3" s="42"/>
      <c r="V3" s="18"/>
      <c r="W3" s="3"/>
      <c r="X3" s="62" t="s">
        <v>3</v>
      </c>
      <c r="Y3" s="62"/>
      <c r="Z3" s="62" t="s">
        <v>4</v>
      </c>
      <c r="AA3" s="62"/>
      <c r="AB3" s="62" t="s">
        <v>5</v>
      </c>
      <c r="AC3" s="62"/>
      <c r="AD3" s="62" t="s">
        <v>6</v>
      </c>
      <c r="AE3" s="62"/>
      <c r="AF3" s="62" t="s">
        <v>7</v>
      </c>
      <c r="AG3" s="62"/>
      <c r="AH3" s="19"/>
    </row>
    <row r="4" spans="1:34" ht="15.75" thickBot="1" x14ac:dyDescent="0.3">
      <c r="A4" s="4" t="s">
        <v>11</v>
      </c>
      <c r="B4" s="4" t="s">
        <v>8</v>
      </c>
      <c r="C4" s="14" t="s">
        <v>217</v>
      </c>
      <c r="D4" s="5" t="s">
        <v>9</v>
      </c>
      <c r="E4" s="5" t="s">
        <v>10</v>
      </c>
      <c r="F4" s="5" t="s">
        <v>9</v>
      </c>
      <c r="G4" s="5" t="s">
        <v>10</v>
      </c>
      <c r="H4" s="5" t="s">
        <v>9</v>
      </c>
      <c r="I4" s="5" t="s">
        <v>10</v>
      </c>
      <c r="J4" s="5" t="s">
        <v>9</v>
      </c>
      <c r="K4" s="5" t="s">
        <v>10</v>
      </c>
      <c r="L4" s="5" t="s">
        <v>9</v>
      </c>
      <c r="M4" s="5" t="s">
        <v>10</v>
      </c>
      <c r="N4" s="5" t="s">
        <v>9</v>
      </c>
      <c r="O4" s="5" t="s">
        <v>10</v>
      </c>
      <c r="P4" s="5" t="s">
        <v>9</v>
      </c>
      <c r="Q4" s="5" t="s">
        <v>10</v>
      </c>
      <c r="R4" s="5" t="s">
        <v>9</v>
      </c>
      <c r="S4" s="5" t="s">
        <v>10</v>
      </c>
      <c r="T4" s="73"/>
      <c r="U4" s="42"/>
      <c r="V4" s="20" t="s">
        <v>11</v>
      </c>
      <c r="W4" s="4" t="s">
        <v>217</v>
      </c>
      <c r="X4" s="14" t="s">
        <v>9</v>
      </c>
      <c r="Y4" s="5" t="s">
        <v>10</v>
      </c>
      <c r="Z4" s="5" t="s">
        <v>9</v>
      </c>
      <c r="AA4" s="5" t="s">
        <v>10</v>
      </c>
      <c r="AB4" s="5" t="s">
        <v>9</v>
      </c>
      <c r="AC4" s="5" t="s">
        <v>10</v>
      </c>
      <c r="AD4" s="5" t="s">
        <v>9</v>
      </c>
      <c r="AE4" s="5" t="s">
        <v>10</v>
      </c>
      <c r="AF4" s="5" t="s">
        <v>9</v>
      </c>
      <c r="AG4" s="5" t="s">
        <v>10</v>
      </c>
      <c r="AH4" s="21"/>
    </row>
    <row r="5" spans="1:34" x14ac:dyDescent="0.2">
      <c r="A5" s="77" t="s">
        <v>20</v>
      </c>
      <c r="B5" s="1" t="s">
        <v>12</v>
      </c>
      <c r="C5" s="43">
        <v>1</v>
      </c>
      <c r="D5" s="2"/>
      <c r="E5" s="2"/>
      <c r="F5" s="2">
        <v>2</v>
      </c>
      <c r="G5" s="2">
        <v>9</v>
      </c>
      <c r="H5" s="2">
        <v>3</v>
      </c>
      <c r="I5" s="2">
        <v>4</v>
      </c>
      <c r="J5" s="2">
        <v>1</v>
      </c>
      <c r="K5" s="2">
        <v>5</v>
      </c>
      <c r="L5" s="2"/>
      <c r="M5" s="2">
        <v>2</v>
      </c>
      <c r="N5" s="2">
        <v>3</v>
      </c>
      <c r="O5" s="2">
        <v>9</v>
      </c>
      <c r="P5" s="2">
        <v>5</v>
      </c>
      <c r="Q5" s="2">
        <v>9</v>
      </c>
      <c r="R5" s="2"/>
      <c r="S5" s="2">
        <v>3</v>
      </c>
      <c r="T5" s="2">
        <v>55</v>
      </c>
      <c r="V5" s="18" t="s">
        <v>219</v>
      </c>
      <c r="W5" s="3">
        <v>8</v>
      </c>
      <c r="X5" s="22">
        <v>20</v>
      </c>
      <c r="Y5" s="22">
        <v>44</v>
      </c>
      <c r="Z5" s="22">
        <v>6</v>
      </c>
      <c r="AA5" s="22">
        <v>22</v>
      </c>
      <c r="AB5" s="22">
        <v>1</v>
      </c>
      <c r="AC5" s="22">
        <v>15</v>
      </c>
      <c r="AD5" s="22">
        <v>9</v>
      </c>
      <c r="AE5" s="22">
        <v>67</v>
      </c>
      <c r="AF5" s="22">
        <v>11</v>
      </c>
      <c r="AG5" s="22">
        <v>56</v>
      </c>
      <c r="AH5" s="23">
        <v>251</v>
      </c>
    </row>
    <row r="6" spans="1:34" x14ac:dyDescent="0.2">
      <c r="A6" s="78"/>
      <c r="B6" s="1" t="s">
        <v>13</v>
      </c>
      <c r="C6" s="43">
        <v>1</v>
      </c>
      <c r="D6" s="2"/>
      <c r="E6" s="2"/>
      <c r="F6" s="2">
        <v>1</v>
      </c>
      <c r="G6" s="2">
        <v>13</v>
      </c>
      <c r="H6" s="2">
        <v>3</v>
      </c>
      <c r="I6" s="2">
        <v>22</v>
      </c>
      <c r="J6" s="2">
        <v>1</v>
      </c>
      <c r="K6" s="2">
        <v>4</v>
      </c>
      <c r="L6" s="2">
        <v>1</v>
      </c>
      <c r="M6" s="2">
        <v>5</v>
      </c>
      <c r="N6" s="2">
        <v>4</v>
      </c>
      <c r="O6" s="2">
        <v>15</v>
      </c>
      <c r="P6" s="2">
        <v>4</v>
      </c>
      <c r="Q6" s="2">
        <v>17</v>
      </c>
      <c r="R6" s="2">
        <v>1</v>
      </c>
      <c r="S6" s="2">
        <v>19</v>
      </c>
      <c r="T6" s="2">
        <v>110</v>
      </c>
      <c r="V6" s="18" t="s">
        <v>220</v>
      </c>
      <c r="W6" s="3">
        <v>32</v>
      </c>
      <c r="X6" s="22">
        <v>17</v>
      </c>
      <c r="Y6" s="22">
        <v>168</v>
      </c>
      <c r="Z6" s="22">
        <v>16</v>
      </c>
      <c r="AA6" s="22">
        <v>152</v>
      </c>
      <c r="AB6" s="22">
        <v>3</v>
      </c>
      <c r="AC6" s="22">
        <v>45</v>
      </c>
      <c r="AD6" s="22">
        <v>26</v>
      </c>
      <c r="AE6" s="22">
        <v>302</v>
      </c>
      <c r="AF6" s="22">
        <v>28</v>
      </c>
      <c r="AG6" s="22">
        <v>177</v>
      </c>
      <c r="AH6" s="23">
        <v>934</v>
      </c>
    </row>
    <row r="7" spans="1:34" x14ac:dyDescent="0.2">
      <c r="A7" s="78"/>
      <c r="B7" s="1" t="s">
        <v>14</v>
      </c>
      <c r="C7" s="43">
        <v>1</v>
      </c>
      <c r="D7" s="2"/>
      <c r="E7" s="2"/>
      <c r="F7" s="2"/>
      <c r="G7" s="2">
        <v>5</v>
      </c>
      <c r="H7" s="2"/>
      <c r="I7" s="2">
        <v>4</v>
      </c>
      <c r="J7" s="2"/>
      <c r="K7" s="2">
        <v>1</v>
      </c>
      <c r="L7" s="2"/>
      <c r="M7" s="2">
        <v>1</v>
      </c>
      <c r="N7" s="2"/>
      <c r="O7" s="2">
        <v>5</v>
      </c>
      <c r="P7" s="2">
        <v>2</v>
      </c>
      <c r="Q7" s="2">
        <v>8</v>
      </c>
      <c r="R7" s="2">
        <v>1</v>
      </c>
      <c r="S7" s="2">
        <v>5</v>
      </c>
      <c r="T7" s="2">
        <v>32</v>
      </c>
      <c r="V7" s="18" t="s">
        <v>221</v>
      </c>
      <c r="W7" s="3">
        <v>105</v>
      </c>
      <c r="X7" s="22">
        <v>139</v>
      </c>
      <c r="Y7" s="22">
        <v>802</v>
      </c>
      <c r="Z7" s="22">
        <v>115</v>
      </c>
      <c r="AA7" s="22">
        <v>685</v>
      </c>
      <c r="AB7" s="22">
        <v>15</v>
      </c>
      <c r="AC7" s="22">
        <v>181</v>
      </c>
      <c r="AD7" s="22">
        <v>70</v>
      </c>
      <c r="AE7" s="22">
        <v>826</v>
      </c>
      <c r="AF7" s="22">
        <v>26</v>
      </c>
      <c r="AG7" s="22">
        <v>346</v>
      </c>
      <c r="AH7" s="23">
        <v>3205</v>
      </c>
    </row>
    <row r="8" spans="1:34" ht="12" thickBot="1" x14ac:dyDescent="0.25">
      <c r="A8" s="78"/>
      <c r="B8" s="1" t="s">
        <v>15</v>
      </c>
      <c r="C8" s="43">
        <v>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8</v>
      </c>
      <c r="P8" s="2"/>
      <c r="Q8" s="2">
        <v>3</v>
      </c>
      <c r="R8" s="2"/>
      <c r="S8" s="2">
        <v>2</v>
      </c>
      <c r="T8" s="2">
        <v>13</v>
      </c>
      <c r="V8" s="24" t="s">
        <v>222</v>
      </c>
      <c r="W8" s="7">
        <v>103</v>
      </c>
      <c r="X8" s="25">
        <v>87</v>
      </c>
      <c r="Y8" s="25">
        <v>882</v>
      </c>
      <c r="Z8" s="25">
        <v>74</v>
      </c>
      <c r="AA8" s="25">
        <v>593</v>
      </c>
      <c r="AB8" s="25">
        <v>19</v>
      </c>
      <c r="AC8" s="25">
        <v>167</v>
      </c>
      <c r="AD8" s="25">
        <v>140</v>
      </c>
      <c r="AE8" s="25">
        <v>1254</v>
      </c>
      <c r="AF8" s="25">
        <v>107</v>
      </c>
      <c r="AG8" s="25">
        <v>699</v>
      </c>
      <c r="AH8" s="26">
        <v>4022</v>
      </c>
    </row>
    <row r="9" spans="1:34" ht="12" thickBot="1" x14ac:dyDescent="0.25">
      <c r="A9" s="78"/>
      <c r="B9" s="1" t="s">
        <v>16</v>
      </c>
      <c r="C9" s="43">
        <v>1</v>
      </c>
      <c r="D9" s="2"/>
      <c r="E9" s="2"/>
      <c r="F9" s="2"/>
      <c r="G9" s="2">
        <v>3</v>
      </c>
      <c r="H9" s="2"/>
      <c r="I9" s="2"/>
      <c r="J9" s="2"/>
      <c r="K9" s="2"/>
      <c r="L9" s="2"/>
      <c r="M9" s="2"/>
      <c r="N9" s="2"/>
      <c r="O9" s="2">
        <v>7</v>
      </c>
      <c r="P9" s="2"/>
      <c r="Q9" s="2">
        <v>9</v>
      </c>
      <c r="R9" s="2"/>
      <c r="S9" s="2">
        <v>3</v>
      </c>
      <c r="T9" s="2">
        <v>22</v>
      </c>
      <c r="V9" s="27" t="s">
        <v>223</v>
      </c>
      <c r="W9" s="28">
        <v>248</v>
      </c>
      <c r="X9" s="29">
        <v>263</v>
      </c>
      <c r="Y9" s="29">
        <v>1896</v>
      </c>
      <c r="Z9" s="29">
        <v>211</v>
      </c>
      <c r="AA9" s="29">
        <v>1452</v>
      </c>
      <c r="AB9" s="29">
        <v>38</v>
      </c>
      <c r="AC9" s="29">
        <v>408</v>
      </c>
      <c r="AD9" s="29">
        <v>245</v>
      </c>
      <c r="AE9" s="29">
        <v>2449</v>
      </c>
      <c r="AF9" s="29">
        <v>172</v>
      </c>
      <c r="AG9" s="29">
        <v>1278</v>
      </c>
      <c r="AH9" s="30">
        <v>8412</v>
      </c>
    </row>
    <row r="10" spans="1:34" x14ac:dyDescent="0.2">
      <c r="A10" s="78"/>
      <c r="B10" s="10" t="s">
        <v>17</v>
      </c>
      <c r="C10" s="44">
        <v>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34" ht="12" thickBot="1" x14ac:dyDescent="0.25">
      <c r="A11" s="78"/>
      <c r="B11" s="1" t="s">
        <v>18</v>
      </c>
      <c r="C11" s="43">
        <v>1</v>
      </c>
      <c r="D11" s="2"/>
      <c r="E11" s="2"/>
      <c r="F11" s="2"/>
      <c r="G11" s="2"/>
      <c r="H11" s="2"/>
      <c r="I11" s="2">
        <v>1</v>
      </c>
      <c r="J11" s="2"/>
      <c r="K11" s="2"/>
      <c r="L11" s="2"/>
      <c r="M11" s="2">
        <v>1</v>
      </c>
      <c r="N11" s="2"/>
      <c r="O11" s="2">
        <v>4</v>
      </c>
      <c r="P11" s="2">
        <v>5</v>
      </c>
      <c r="Q11" s="2">
        <v>7</v>
      </c>
      <c r="R11" s="2">
        <v>1</v>
      </c>
      <c r="S11" s="2">
        <v>7</v>
      </c>
      <c r="T11" s="2">
        <v>26</v>
      </c>
    </row>
    <row r="12" spans="1:34" x14ac:dyDescent="0.2">
      <c r="A12" s="78"/>
      <c r="B12" s="10" t="s">
        <v>19</v>
      </c>
      <c r="C12" s="44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V12" s="16"/>
      <c r="W12" s="76">
        <v>2016</v>
      </c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17" t="s">
        <v>1</v>
      </c>
    </row>
    <row r="13" spans="1:34" ht="12" thickBot="1" x14ac:dyDescent="0.25">
      <c r="A13" s="79"/>
      <c r="B13" s="8" t="s">
        <v>1</v>
      </c>
      <c r="C13" s="15">
        <f>SUM(C5:C12)</f>
        <v>8</v>
      </c>
      <c r="D13" s="7">
        <f>SUM(D5:D12)</f>
        <v>0</v>
      </c>
      <c r="E13" s="7">
        <f t="shared" ref="E13:T13" si="0">SUM(E5:E12)</f>
        <v>0</v>
      </c>
      <c r="F13" s="7">
        <f t="shared" si="0"/>
        <v>3</v>
      </c>
      <c r="G13" s="7">
        <f t="shared" si="0"/>
        <v>30</v>
      </c>
      <c r="H13" s="7">
        <f t="shared" si="0"/>
        <v>6</v>
      </c>
      <c r="I13" s="7">
        <f t="shared" si="0"/>
        <v>31</v>
      </c>
      <c r="J13" s="7">
        <f t="shared" si="0"/>
        <v>2</v>
      </c>
      <c r="K13" s="7">
        <f t="shared" si="0"/>
        <v>10</v>
      </c>
      <c r="L13" s="7">
        <f t="shared" si="0"/>
        <v>1</v>
      </c>
      <c r="M13" s="7">
        <f t="shared" si="0"/>
        <v>9</v>
      </c>
      <c r="N13" s="7">
        <f t="shared" si="0"/>
        <v>7</v>
      </c>
      <c r="O13" s="7">
        <f t="shared" si="0"/>
        <v>48</v>
      </c>
      <c r="P13" s="7">
        <f t="shared" si="0"/>
        <v>16</v>
      </c>
      <c r="Q13" s="7">
        <f t="shared" si="0"/>
        <v>53</v>
      </c>
      <c r="R13" s="7">
        <f t="shared" si="0"/>
        <v>3</v>
      </c>
      <c r="S13" s="7">
        <f t="shared" si="0"/>
        <v>39</v>
      </c>
      <c r="T13" s="25">
        <f t="shared" si="0"/>
        <v>258</v>
      </c>
      <c r="V13" s="18"/>
      <c r="W13" s="62" t="s">
        <v>2</v>
      </c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19"/>
    </row>
    <row r="14" spans="1:34" x14ac:dyDescent="0.2">
      <c r="A14" s="77" t="s">
        <v>72</v>
      </c>
      <c r="B14" s="1" t="s">
        <v>101</v>
      </c>
      <c r="C14" s="43">
        <v>1</v>
      </c>
      <c r="D14" s="2"/>
      <c r="E14" s="2"/>
      <c r="F14" s="2"/>
      <c r="G14" s="2">
        <v>12</v>
      </c>
      <c r="H14" s="2">
        <v>3</v>
      </c>
      <c r="I14" s="2">
        <v>9</v>
      </c>
      <c r="J14" s="2"/>
      <c r="K14" s="2">
        <v>3</v>
      </c>
      <c r="L14" s="2"/>
      <c r="M14" s="2">
        <v>18</v>
      </c>
      <c r="N14" s="2">
        <v>2</v>
      </c>
      <c r="O14" s="2">
        <v>6</v>
      </c>
      <c r="P14" s="2">
        <v>8</v>
      </c>
      <c r="Q14" s="2">
        <v>21</v>
      </c>
      <c r="R14" s="2"/>
      <c r="S14" s="2">
        <v>16</v>
      </c>
      <c r="T14" s="2">
        <v>98</v>
      </c>
      <c r="V14" s="18"/>
      <c r="W14" s="3"/>
      <c r="X14" s="62" t="s">
        <v>3</v>
      </c>
      <c r="Y14" s="62"/>
      <c r="Z14" s="62" t="s">
        <v>4</v>
      </c>
      <c r="AA14" s="62"/>
      <c r="AB14" s="62" t="s">
        <v>5</v>
      </c>
      <c r="AC14" s="62"/>
      <c r="AD14" s="62" t="s">
        <v>6</v>
      </c>
      <c r="AE14" s="62"/>
      <c r="AF14" s="62" t="s">
        <v>7</v>
      </c>
      <c r="AG14" s="62"/>
      <c r="AH14" s="19"/>
    </row>
    <row r="15" spans="1:34" ht="12" thickBot="1" x14ac:dyDescent="0.25">
      <c r="A15" s="78"/>
      <c r="B15" s="1" t="s">
        <v>21</v>
      </c>
      <c r="C15" s="43">
        <v>1</v>
      </c>
      <c r="D15" s="2"/>
      <c r="E15" s="2"/>
      <c r="F15" s="2">
        <v>1</v>
      </c>
      <c r="G15" s="2">
        <v>14</v>
      </c>
      <c r="H15" s="2"/>
      <c r="I15" s="2">
        <v>12</v>
      </c>
      <c r="J15" s="2">
        <v>1</v>
      </c>
      <c r="K15" s="2">
        <v>2</v>
      </c>
      <c r="L15" s="2"/>
      <c r="M15" s="2">
        <v>2</v>
      </c>
      <c r="N15" s="2">
        <v>1</v>
      </c>
      <c r="O15" s="2">
        <v>10</v>
      </c>
      <c r="P15" s="2"/>
      <c r="Q15" s="2">
        <v>5</v>
      </c>
      <c r="R15" s="2"/>
      <c r="S15" s="2">
        <v>16</v>
      </c>
      <c r="T15" s="2">
        <v>64</v>
      </c>
      <c r="V15" s="20" t="s">
        <v>11</v>
      </c>
      <c r="W15" s="4" t="s">
        <v>217</v>
      </c>
      <c r="X15" s="14" t="s">
        <v>9</v>
      </c>
      <c r="Y15" s="5" t="s">
        <v>10</v>
      </c>
      <c r="Z15" s="5" t="s">
        <v>9</v>
      </c>
      <c r="AA15" s="5" t="s">
        <v>10</v>
      </c>
      <c r="AB15" s="5" t="s">
        <v>9</v>
      </c>
      <c r="AC15" s="5" t="s">
        <v>10</v>
      </c>
      <c r="AD15" s="5" t="s">
        <v>9</v>
      </c>
      <c r="AE15" s="5" t="s">
        <v>10</v>
      </c>
      <c r="AF15" s="5" t="s">
        <v>9</v>
      </c>
      <c r="AG15" s="5" t="s">
        <v>10</v>
      </c>
      <c r="AH15" s="21"/>
    </row>
    <row r="16" spans="1:34" x14ac:dyDescent="0.2">
      <c r="A16" s="78"/>
      <c r="B16" s="1" t="s">
        <v>22</v>
      </c>
      <c r="C16" s="43">
        <v>1</v>
      </c>
      <c r="D16" s="2"/>
      <c r="E16" s="2"/>
      <c r="F16" s="2">
        <v>8</v>
      </c>
      <c r="G16" s="2">
        <v>18</v>
      </c>
      <c r="H16" s="2"/>
      <c r="I16" s="2">
        <v>6</v>
      </c>
      <c r="J16" s="2"/>
      <c r="K16" s="2">
        <v>2</v>
      </c>
      <c r="L16" s="2"/>
      <c r="M16" s="2">
        <v>2</v>
      </c>
      <c r="N16" s="2"/>
      <c r="O16" s="2">
        <v>32</v>
      </c>
      <c r="P16" s="2"/>
      <c r="Q16" s="2">
        <v>11</v>
      </c>
      <c r="R16" s="2">
        <v>2</v>
      </c>
      <c r="S16" s="2">
        <v>4</v>
      </c>
      <c r="T16" s="2">
        <v>85</v>
      </c>
      <c r="V16" s="18" t="s">
        <v>219</v>
      </c>
      <c r="W16" s="3">
        <v>8</v>
      </c>
      <c r="X16" s="22">
        <v>8</v>
      </c>
      <c r="Y16" s="22">
        <v>51</v>
      </c>
      <c r="Z16" s="22">
        <v>9</v>
      </c>
      <c r="AA16" s="22">
        <v>13</v>
      </c>
      <c r="AB16" s="22">
        <v>2</v>
      </c>
      <c r="AC16" s="22">
        <v>12</v>
      </c>
      <c r="AD16" s="22">
        <v>7</v>
      </c>
      <c r="AE16" s="22">
        <v>63</v>
      </c>
      <c r="AF16" s="22">
        <v>11</v>
      </c>
      <c r="AG16" s="22">
        <v>68</v>
      </c>
      <c r="AH16" s="23">
        <v>244</v>
      </c>
    </row>
    <row r="17" spans="1:54" x14ac:dyDescent="0.2">
      <c r="A17" s="78"/>
      <c r="B17" s="1" t="s">
        <v>69</v>
      </c>
      <c r="C17" s="43">
        <v>1</v>
      </c>
      <c r="D17" s="2"/>
      <c r="E17" s="2">
        <v>1</v>
      </c>
      <c r="F17" s="2">
        <v>7</v>
      </c>
      <c r="G17" s="2">
        <v>51</v>
      </c>
      <c r="H17" s="2">
        <v>3</v>
      </c>
      <c r="I17" s="2">
        <v>21</v>
      </c>
      <c r="J17" s="2">
        <v>3</v>
      </c>
      <c r="K17" s="2">
        <v>8</v>
      </c>
      <c r="L17" s="2">
        <v>4</v>
      </c>
      <c r="M17" s="2">
        <v>16</v>
      </c>
      <c r="N17" s="2">
        <v>2</v>
      </c>
      <c r="O17" s="2">
        <v>34</v>
      </c>
      <c r="P17" s="2">
        <v>2</v>
      </c>
      <c r="Q17" s="2">
        <v>3</v>
      </c>
      <c r="R17" s="2">
        <v>3</v>
      </c>
      <c r="S17" s="2">
        <v>4</v>
      </c>
      <c r="T17" s="2">
        <v>162</v>
      </c>
      <c r="V17" s="18" t="s">
        <v>220</v>
      </c>
      <c r="W17" s="3">
        <v>29</v>
      </c>
      <c r="X17" s="22">
        <v>21</v>
      </c>
      <c r="Y17" s="22">
        <v>177</v>
      </c>
      <c r="Z17" s="22">
        <v>14</v>
      </c>
      <c r="AA17" s="22">
        <v>147</v>
      </c>
      <c r="AB17" s="22">
        <v>4</v>
      </c>
      <c r="AC17" s="22">
        <v>42</v>
      </c>
      <c r="AD17" s="22">
        <v>25</v>
      </c>
      <c r="AE17" s="22">
        <v>291</v>
      </c>
      <c r="AF17" s="22">
        <v>32</v>
      </c>
      <c r="AG17" s="22">
        <v>208</v>
      </c>
      <c r="AH17" s="23">
        <v>961</v>
      </c>
    </row>
    <row r="18" spans="1:54" ht="11.25" customHeight="1" x14ac:dyDescent="0.2">
      <c r="A18" s="78"/>
      <c r="B18" s="1" t="s">
        <v>68</v>
      </c>
      <c r="C18" s="43">
        <v>1</v>
      </c>
      <c r="D18" s="2"/>
      <c r="E18" s="2"/>
      <c r="F18" s="2">
        <v>1</v>
      </c>
      <c r="G18" s="2">
        <v>7</v>
      </c>
      <c r="H18" s="2"/>
      <c r="I18" s="2">
        <v>10</v>
      </c>
      <c r="J18" s="2"/>
      <c r="K18" s="2">
        <v>4</v>
      </c>
      <c r="L18" s="2"/>
      <c r="M18" s="2">
        <v>5</v>
      </c>
      <c r="N18" s="2"/>
      <c r="O18" s="2">
        <v>19</v>
      </c>
      <c r="P18" s="2"/>
      <c r="Q18" s="2">
        <v>3</v>
      </c>
      <c r="R18" s="2">
        <v>1</v>
      </c>
      <c r="S18" s="2">
        <v>5</v>
      </c>
      <c r="T18" s="2">
        <v>55</v>
      </c>
      <c r="V18" s="18" t="s">
        <v>221</v>
      </c>
      <c r="W18" s="3">
        <v>85</v>
      </c>
      <c r="X18" s="22">
        <v>72</v>
      </c>
      <c r="Y18" s="22">
        <v>659</v>
      </c>
      <c r="Z18" s="22">
        <v>87</v>
      </c>
      <c r="AA18" s="22">
        <v>648</v>
      </c>
      <c r="AB18" s="22">
        <v>12</v>
      </c>
      <c r="AC18" s="22">
        <v>172</v>
      </c>
      <c r="AD18" s="22">
        <v>68</v>
      </c>
      <c r="AE18" s="22">
        <v>834</v>
      </c>
      <c r="AF18" s="22">
        <v>24</v>
      </c>
      <c r="AG18" s="22">
        <v>362</v>
      </c>
      <c r="AH18" s="23">
        <v>2938</v>
      </c>
    </row>
    <row r="19" spans="1:54" ht="12" customHeight="1" thickBot="1" x14ac:dyDescent="0.25">
      <c r="A19" s="78"/>
      <c r="B19" s="1" t="s">
        <v>23</v>
      </c>
      <c r="C19" s="43">
        <v>1</v>
      </c>
      <c r="D19" s="2"/>
      <c r="E19" s="2"/>
      <c r="F19" s="2">
        <v>1</v>
      </c>
      <c r="G19" s="2">
        <v>5</v>
      </c>
      <c r="H19" s="2"/>
      <c r="I19" s="2">
        <v>9</v>
      </c>
      <c r="J19" s="2"/>
      <c r="K19" s="2"/>
      <c r="L19" s="2"/>
      <c r="M19" s="2">
        <v>5</v>
      </c>
      <c r="N19" s="2">
        <v>11</v>
      </c>
      <c r="O19" s="2">
        <v>28</v>
      </c>
      <c r="P19" s="2">
        <v>3</v>
      </c>
      <c r="Q19" s="2">
        <v>21</v>
      </c>
      <c r="R19" s="2">
        <v>2</v>
      </c>
      <c r="S19" s="2">
        <v>26</v>
      </c>
      <c r="T19" s="2">
        <v>111</v>
      </c>
      <c r="V19" s="24" t="s">
        <v>222</v>
      </c>
      <c r="W19" s="7">
        <v>91</v>
      </c>
      <c r="X19" s="25">
        <v>109</v>
      </c>
      <c r="Y19" s="25">
        <v>940</v>
      </c>
      <c r="Z19" s="25">
        <v>93</v>
      </c>
      <c r="AA19" s="25">
        <v>588</v>
      </c>
      <c r="AB19" s="25">
        <v>21</v>
      </c>
      <c r="AC19" s="25">
        <v>151</v>
      </c>
      <c r="AD19" s="25">
        <v>154</v>
      </c>
      <c r="AE19" s="25">
        <v>1227</v>
      </c>
      <c r="AF19" s="25">
        <v>128</v>
      </c>
      <c r="AG19" s="25">
        <v>755</v>
      </c>
      <c r="AH19" s="26">
        <v>4166</v>
      </c>
    </row>
    <row r="20" spans="1:54" ht="12" customHeight="1" thickBot="1" x14ac:dyDescent="0.25">
      <c r="A20" s="78"/>
      <c r="B20" s="1" t="s">
        <v>93</v>
      </c>
      <c r="C20" s="43">
        <v>1</v>
      </c>
      <c r="D20" s="2"/>
      <c r="E20" s="2"/>
      <c r="F20" s="2"/>
      <c r="G20" s="2">
        <v>3</v>
      </c>
      <c r="H20" s="2"/>
      <c r="I20" s="2">
        <v>5</v>
      </c>
      <c r="J20" s="2"/>
      <c r="K20" s="2"/>
      <c r="L20" s="2"/>
      <c r="M20" s="2"/>
      <c r="N20" s="2"/>
      <c r="O20" s="2">
        <v>3</v>
      </c>
      <c r="P20" s="2"/>
      <c r="Q20" s="2"/>
      <c r="R20" s="2"/>
      <c r="S20" s="2"/>
      <c r="T20" s="2">
        <v>11</v>
      </c>
      <c r="V20" s="31" t="s">
        <v>223</v>
      </c>
      <c r="W20" s="32">
        <f>SUM(W16:W19)</f>
        <v>213</v>
      </c>
      <c r="X20" s="33">
        <f t="shared" ref="X20:AG20" si="1">SUM(X16:X19)</f>
        <v>210</v>
      </c>
      <c r="Y20" s="33">
        <f t="shared" si="1"/>
        <v>1827</v>
      </c>
      <c r="Z20" s="33">
        <f t="shared" si="1"/>
        <v>203</v>
      </c>
      <c r="AA20" s="33">
        <f t="shared" si="1"/>
        <v>1396</v>
      </c>
      <c r="AB20" s="33">
        <f t="shared" si="1"/>
        <v>39</v>
      </c>
      <c r="AC20" s="33">
        <f t="shared" si="1"/>
        <v>377</v>
      </c>
      <c r="AD20" s="33">
        <f t="shared" si="1"/>
        <v>254</v>
      </c>
      <c r="AE20" s="33">
        <f t="shared" si="1"/>
        <v>2415</v>
      </c>
      <c r="AF20" s="33">
        <f t="shared" si="1"/>
        <v>195</v>
      </c>
      <c r="AG20" s="33">
        <f t="shared" si="1"/>
        <v>1393</v>
      </c>
      <c r="AH20" s="34">
        <f>SUM(AH16:AH19)</f>
        <v>8309</v>
      </c>
    </row>
    <row r="21" spans="1:54" ht="12" thickBot="1" x14ac:dyDescent="0.25">
      <c r="A21" s="78"/>
      <c r="B21" s="1" t="s">
        <v>55</v>
      </c>
      <c r="C21" s="43">
        <v>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1</v>
      </c>
      <c r="P21" s="2"/>
      <c r="Q21" s="2">
        <v>8</v>
      </c>
      <c r="R21" s="2"/>
      <c r="S21" s="2"/>
      <c r="T21" s="2">
        <v>9</v>
      </c>
    </row>
    <row r="22" spans="1:54" x14ac:dyDescent="0.2">
      <c r="A22" s="78"/>
      <c r="B22" s="1" t="s">
        <v>56</v>
      </c>
      <c r="C22" s="43">
        <v>1</v>
      </c>
      <c r="D22" s="2"/>
      <c r="E22" s="2"/>
      <c r="F22" s="2"/>
      <c r="G22" s="2"/>
      <c r="H22" s="2"/>
      <c r="I22" s="2"/>
      <c r="J22" s="2"/>
      <c r="K22" s="2"/>
      <c r="L22" s="2"/>
      <c r="M22" s="2">
        <v>20</v>
      </c>
      <c r="N22" s="2"/>
      <c r="O22" s="2">
        <v>6</v>
      </c>
      <c r="P22" s="2"/>
      <c r="Q22" s="2">
        <v>3</v>
      </c>
      <c r="R22" s="2"/>
      <c r="S22" s="2">
        <v>8</v>
      </c>
      <c r="T22" s="2">
        <v>37</v>
      </c>
      <c r="V22" s="35"/>
      <c r="W22" s="76" t="s">
        <v>0</v>
      </c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67" t="s">
        <v>1</v>
      </c>
    </row>
    <row r="23" spans="1:54" ht="11.25" customHeight="1" x14ac:dyDescent="0.2">
      <c r="A23" s="78"/>
      <c r="B23" s="1" t="s">
        <v>77</v>
      </c>
      <c r="C23" s="43">
        <v>1</v>
      </c>
      <c r="D23" s="2"/>
      <c r="E23" s="2"/>
      <c r="F23" s="2"/>
      <c r="G23" s="2"/>
      <c r="H23" s="2"/>
      <c r="I23" s="2"/>
      <c r="J23" s="2"/>
      <c r="K23" s="2"/>
      <c r="L23" s="2"/>
      <c r="M23" s="2">
        <v>1</v>
      </c>
      <c r="N23" s="2"/>
      <c r="O23" s="2">
        <v>3</v>
      </c>
      <c r="P23" s="2"/>
      <c r="Q23" s="2">
        <v>2</v>
      </c>
      <c r="R23" s="2"/>
      <c r="S23" s="2">
        <v>3</v>
      </c>
      <c r="T23" s="2">
        <v>9</v>
      </c>
      <c r="V23" s="18"/>
      <c r="W23" s="62" t="s">
        <v>2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80"/>
      <c r="AK23" s="3"/>
      <c r="AL23" s="1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ht="11.25" customHeight="1" x14ac:dyDescent="0.2">
      <c r="A24" s="78"/>
      <c r="B24" s="1" t="s">
        <v>24</v>
      </c>
      <c r="C24" s="43">
        <v>1</v>
      </c>
      <c r="D24" s="2"/>
      <c r="E24" s="2"/>
      <c r="F24" s="2"/>
      <c r="G24" s="2"/>
      <c r="H24" s="2"/>
      <c r="I24" s="2"/>
      <c r="J24" s="2"/>
      <c r="K24" s="2"/>
      <c r="L24" s="2"/>
      <c r="M24" s="2">
        <v>3</v>
      </c>
      <c r="N24" s="2"/>
      <c r="O24" s="2"/>
      <c r="P24" s="2">
        <v>1</v>
      </c>
      <c r="Q24" s="2">
        <v>2</v>
      </c>
      <c r="R24" s="2"/>
      <c r="S24" s="2"/>
      <c r="T24" s="2">
        <v>6</v>
      </c>
      <c r="V24" s="18"/>
      <c r="W24" s="13"/>
      <c r="X24" s="62" t="s">
        <v>3</v>
      </c>
      <c r="Y24" s="82"/>
      <c r="Z24" s="62" t="s">
        <v>4</v>
      </c>
      <c r="AA24" s="82"/>
      <c r="AB24" s="62" t="s">
        <v>5</v>
      </c>
      <c r="AC24" s="82"/>
      <c r="AD24" s="62" t="s">
        <v>6</v>
      </c>
      <c r="AE24" s="82"/>
      <c r="AF24" s="62" t="s">
        <v>7</v>
      </c>
      <c r="AG24" s="82"/>
      <c r="AH24" s="80"/>
    </row>
    <row r="25" spans="1:54" ht="12" thickBot="1" x14ac:dyDescent="0.25">
      <c r="A25" s="78"/>
      <c r="B25" s="1" t="s">
        <v>38</v>
      </c>
      <c r="C25" s="43">
        <v>1</v>
      </c>
      <c r="D25" s="2"/>
      <c r="E25" s="2"/>
      <c r="F25" s="2"/>
      <c r="G25" s="2"/>
      <c r="H25" s="2"/>
      <c r="I25" s="2">
        <v>1</v>
      </c>
      <c r="J25" s="2"/>
      <c r="K25" s="2">
        <v>2</v>
      </c>
      <c r="L25" s="2"/>
      <c r="M25" s="2">
        <v>1</v>
      </c>
      <c r="N25" s="2"/>
      <c r="O25" s="2">
        <v>22</v>
      </c>
      <c r="P25" s="2"/>
      <c r="Q25" s="2">
        <v>11</v>
      </c>
      <c r="R25" s="2"/>
      <c r="S25" s="2">
        <v>5</v>
      </c>
      <c r="T25" s="2">
        <v>42</v>
      </c>
      <c r="V25" s="20" t="s">
        <v>11</v>
      </c>
      <c r="W25" s="14" t="s">
        <v>217</v>
      </c>
      <c r="X25" s="5" t="s">
        <v>9</v>
      </c>
      <c r="Y25" s="5" t="s">
        <v>10</v>
      </c>
      <c r="Z25" s="5" t="s">
        <v>9</v>
      </c>
      <c r="AA25" s="5" t="s">
        <v>10</v>
      </c>
      <c r="AB25" s="5" t="s">
        <v>9</v>
      </c>
      <c r="AC25" s="5" t="s">
        <v>10</v>
      </c>
      <c r="AD25" s="5" t="s">
        <v>9</v>
      </c>
      <c r="AE25" s="5" t="s">
        <v>10</v>
      </c>
      <c r="AF25" s="5" t="s">
        <v>9</v>
      </c>
      <c r="AG25" s="5" t="s">
        <v>10</v>
      </c>
      <c r="AH25" s="81"/>
    </row>
    <row r="26" spans="1:54" x14ac:dyDescent="0.2">
      <c r="A26" s="78"/>
      <c r="B26" s="1" t="s">
        <v>90</v>
      </c>
      <c r="C26" s="43">
        <v>1</v>
      </c>
      <c r="D26" s="2"/>
      <c r="E26" s="2"/>
      <c r="F26" s="2"/>
      <c r="G26" s="2">
        <v>24</v>
      </c>
      <c r="H26" s="2">
        <v>1</v>
      </c>
      <c r="I26" s="2">
        <v>19</v>
      </c>
      <c r="J26" s="2"/>
      <c r="K26" s="2">
        <v>5</v>
      </c>
      <c r="L26" s="2"/>
      <c r="M26" s="2">
        <v>17</v>
      </c>
      <c r="N26" s="2"/>
      <c r="O26" s="2">
        <v>22</v>
      </c>
      <c r="P26" s="2"/>
      <c r="Q26" s="2">
        <v>5</v>
      </c>
      <c r="R26" s="2"/>
      <c r="S26" s="2">
        <v>3</v>
      </c>
      <c r="T26" s="2">
        <v>96</v>
      </c>
      <c r="V26" s="18" t="s">
        <v>20</v>
      </c>
      <c r="W26" s="3">
        <v>8</v>
      </c>
      <c r="X26" s="3">
        <v>4</v>
      </c>
      <c r="Y26" s="3">
        <v>33</v>
      </c>
      <c r="Z26" s="3">
        <v>7</v>
      </c>
      <c r="AA26" s="3">
        <v>19</v>
      </c>
      <c r="AB26" s="3">
        <v>3</v>
      </c>
      <c r="AC26" s="3">
        <v>10</v>
      </c>
      <c r="AD26" s="3">
        <v>10</v>
      </c>
      <c r="AE26" s="3">
        <v>55</v>
      </c>
      <c r="AF26" s="3">
        <v>11</v>
      </c>
      <c r="AG26" s="3">
        <v>73</v>
      </c>
      <c r="AH26" s="23">
        <v>225</v>
      </c>
    </row>
    <row r="27" spans="1:54" ht="11.25" customHeight="1" x14ac:dyDescent="0.2">
      <c r="A27" s="78"/>
      <c r="B27" s="1" t="s">
        <v>97</v>
      </c>
      <c r="C27" s="43">
        <v>1</v>
      </c>
      <c r="D27" s="2"/>
      <c r="E27" s="2"/>
      <c r="F27" s="2">
        <v>1</v>
      </c>
      <c r="G27" s="2">
        <v>9</v>
      </c>
      <c r="H27" s="2"/>
      <c r="I27" s="2">
        <v>19</v>
      </c>
      <c r="J27" s="2"/>
      <c r="K27" s="2">
        <v>11</v>
      </c>
      <c r="L27" s="2"/>
      <c r="M27" s="2">
        <v>5</v>
      </c>
      <c r="N27" s="2">
        <v>1</v>
      </c>
      <c r="O27" s="2">
        <v>14</v>
      </c>
      <c r="P27" s="2">
        <v>9</v>
      </c>
      <c r="Q27" s="2">
        <v>16</v>
      </c>
      <c r="R27" s="2">
        <v>1</v>
      </c>
      <c r="S27" s="2">
        <v>10</v>
      </c>
      <c r="T27" s="2">
        <v>96</v>
      </c>
      <c r="V27" s="18" t="s">
        <v>72</v>
      </c>
      <c r="W27" s="3">
        <v>90</v>
      </c>
      <c r="X27" s="3">
        <v>80</v>
      </c>
      <c r="Y27" s="3">
        <v>913</v>
      </c>
      <c r="Z27" s="3">
        <v>57</v>
      </c>
      <c r="AA27" s="3">
        <v>532</v>
      </c>
      <c r="AB27" s="3">
        <v>15</v>
      </c>
      <c r="AC27" s="3">
        <v>156</v>
      </c>
      <c r="AD27" s="3">
        <v>137</v>
      </c>
      <c r="AE27" s="3">
        <v>1177</v>
      </c>
      <c r="AF27" s="3">
        <v>183</v>
      </c>
      <c r="AG27" s="3">
        <v>951</v>
      </c>
      <c r="AH27" s="23">
        <v>4201</v>
      </c>
    </row>
    <row r="28" spans="1:54" x14ac:dyDescent="0.2">
      <c r="A28" s="78"/>
      <c r="B28" s="1" t="s">
        <v>87</v>
      </c>
      <c r="C28" s="43">
        <v>1</v>
      </c>
      <c r="D28" s="2"/>
      <c r="E28" s="2"/>
      <c r="F28" s="2">
        <v>2</v>
      </c>
      <c r="G28" s="2">
        <v>11</v>
      </c>
      <c r="H28" s="2"/>
      <c r="I28" s="2">
        <v>1</v>
      </c>
      <c r="J28" s="2"/>
      <c r="K28" s="2"/>
      <c r="L28" s="2"/>
      <c r="M28" s="2"/>
      <c r="N28" s="2"/>
      <c r="O28" s="2">
        <v>14</v>
      </c>
      <c r="P28" s="2"/>
      <c r="Q28" s="2"/>
      <c r="R28" s="2"/>
      <c r="S28" s="2"/>
      <c r="T28" s="2">
        <v>28</v>
      </c>
      <c r="V28" s="18" t="s">
        <v>212</v>
      </c>
      <c r="W28" s="3">
        <v>86</v>
      </c>
      <c r="X28" s="3">
        <v>103</v>
      </c>
      <c r="Y28" s="3">
        <v>715</v>
      </c>
      <c r="Z28" s="3">
        <v>74</v>
      </c>
      <c r="AA28" s="3">
        <v>657</v>
      </c>
      <c r="AB28" s="3">
        <v>11</v>
      </c>
      <c r="AC28" s="3">
        <v>197</v>
      </c>
      <c r="AD28" s="3">
        <v>76</v>
      </c>
      <c r="AE28" s="3">
        <v>918</v>
      </c>
      <c r="AF28" s="3">
        <v>43</v>
      </c>
      <c r="AG28" s="3">
        <v>513</v>
      </c>
      <c r="AH28" s="23">
        <v>3307</v>
      </c>
    </row>
    <row r="29" spans="1:54" ht="12" customHeight="1" thickBot="1" x14ac:dyDescent="0.25">
      <c r="A29" s="78"/>
      <c r="B29" s="1" t="s">
        <v>25</v>
      </c>
      <c r="C29" s="43">
        <v>1</v>
      </c>
      <c r="D29" s="2"/>
      <c r="E29" s="2"/>
      <c r="F29" s="2"/>
      <c r="G29" s="2">
        <v>9</v>
      </c>
      <c r="H29" s="2">
        <v>3</v>
      </c>
      <c r="I29" s="2">
        <v>9</v>
      </c>
      <c r="J29" s="2">
        <v>1</v>
      </c>
      <c r="K29" s="2">
        <v>5</v>
      </c>
      <c r="L29" s="2">
        <v>1</v>
      </c>
      <c r="M29" s="2">
        <v>6</v>
      </c>
      <c r="N29" s="2"/>
      <c r="O29" s="2">
        <v>11</v>
      </c>
      <c r="P29" s="2"/>
      <c r="Q29" s="2">
        <v>3</v>
      </c>
      <c r="R29" s="2"/>
      <c r="S29" s="2"/>
      <c r="T29" s="2">
        <v>48</v>
      </c>
      <c r="V29" s="24" t="s">
        <v>213</v>
      </c>
      <c r="W29" s="15">
        <v>29</v>
      </c>
      <c r="X29" s="7">
        <v>14</v>
      </c>
      <c r="Y29" s="7">
        <v>152</v>
      </c>
      <c r="Z29" s="7">
        <v>16</v>
      </c>
      <c r="AA29" s="7">
        <v>152</v>
      </c>
      <c r="AB29" s="7">
        <v>5</v>
      </c>
      <c r="AC29" s="7">
        <v>46</v>
      </c>
      <c r="AD29" s="7">
        <v>29</v>
      </c>
      <c r="AE29" s="7">
        <v>267</v>
      </c>
      <c r="AF29" s="7">
        <v>31</v>
      </c>
      <c r="AG29" s="7">
        <v>226</v>
      </c>
      <c r="AH29" s="26">
        <v>938</v>
      </c>
    </row>
    <row r="30" spans="1:54" ht="12" customHeight="1" thickBot="1" x14ac:dyDescent="0.25">
      <c r="A30" s="78"/>
      <c r="B30" s="1" t="s">
        <v>26</v>
      </c>
      <c r="C30" s="43">
        <v>1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>
        <v>1</v>
      </c>
      <c r="O30" s="2">
        <v>3</v>
      </c>
      <c r="P30" s="2"/>
      <c r="Q30" s="2">
        <v>5</v>
      </c>
      <c r="R30" s="2"/>
      <c r="S30" s="2"/>
      <c r="T30" s="2">
        <v>9</v>
      </c>
      <c r="V30" s="36" t="s">
        <v>214</v>
      </c>
      <c r="W30" s="9">
        <f>SUM(W26:W29)</f>
        <v>213</v>
      </c>
      <c r="X30" s="9">
        <f t="shared" ref="X30:AH30" si="2">SUM(X26:X29)</f>
        <v>201</v>
      </c>
      <c r="Y30" s="9">
        <f t="shared" si="2"/>
        <v>1813</v>
      </c>
      <c r="Z30" s="9">
        <f t="shared" si="2"/>
        <v>154</v>
      </c>
      <c r="AA30" s="9">
        <f t="shared" si="2"/>
        <v>1360</v>
      </c>
      <c r="AB30" s="9">
        <f t="shared" si="2"/>
        <v>34</v>
      </c>
      <c r="AC30" s="9">
        <f t="shared" si="2"/>
        <v>409</v>
      </c>
      <c r="AD30" s="9">
        <f t="shared" si="2"/>
        <v>252</v>
      </c>
      <c r="AE30" s="9">
        <f t="shared" si="2"/>
        <v>2417</v>
      </c>
      <c r="AF30" s="9">
        <f t="shared" si="2"/>
        <v>268</v>
      </c>
      <c r="AG30" s="9">
        <f t="shared" si="2"/>
        <v>1763</v>
      </c>
      <c r="AH30" s="34">
        <f t="shared" si="2"/>
        <v>8671</v>
      </c>
    </row>
    <row r="31" spans="1:54" ht="12" customHeight="1" thickBot="1" x14ac:dyDescent="0.25">
      <c r="A31" s="78"/>
      <c r="B31" s="1" t="s">
        <v>57</v>
      </c>
      <c r="C31" s="43">
        <v>1</v>
      </c>
      <c r="D31" s="2"/>
      <c r="E31" s="2"/>
      <c r="F31" s="2">
        <v>3</v>
      </c>
      <c r="G31" s="2">
        <v>19</v>
      </c>
      <c r="H31" s="2">
        <v>2</v>
      </c>
      <c r="I31" s="2">
        <v>21</v>
      </c>
      <c r="J31" s="2">
        <v>1</v>
      </c>
      <c r="K31" s="2">
        <v>7</v>
      </c>
      <c r="L31" s="2">
        <v>2</v>
      </c>
      <c r="M31" s="2">
        <v>24</v>
      </c>
      <c r="N31" s="2">
        <v>5</v>
      </c>
      <c r="O31" s="2">
        <v>32</v>
      </c>
      <c r="P31" s="2">
        <v>18</v>
      </c>
      <c r="Q31" s="2">
        <v>59</v>
      </c>
      <c r="R31" s="2">
        <v>7</v>
      </c>
      <c r="S31" s="2">
        <v>26</v>
      </c>
      <c r="T31" s="2">
        <v>226</v>
      </c>
    </row>
    <row r="32" spans="1:54" ht="11.25" customHeight="1" x14ac:dyDescent="0.25">
      <c r="A32" s="78"/>
      <c r="B32" s="1" t="s">
        <v>58</v>
      </c>
      <c r="C32" s="43">
        <v>1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5</v>
      </c>
      <c r="P32" s="2"/>
      <c r="Q32" s="2">
        <v>5</v>
      </c>
      <c r="R32" s="2"/>
      <c r="S32" s="2">
        <v>5</v>
      </c>
      <c r="T32" s="2">
        <v>15</v>
      </c>
      <c r="V32" s="35"/>
      <c r="W32" s="51"/>
      <c r="X32" s="71" t="s">
        <v>226</v>
      </c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67" t="s">
        <v>1</v>
      </c>
    </row>
    <row r="33" spans="1:40" ht="12" customHeight="1" x14ac:dyDescent="0.25">
      <c r="A33" s="78"/>
      <c r="B33" s="1" t="s">
        <v>35</v>
      </c>
      <c r="C33" s="43">
        <v>1</v>
      </c>
      <c r="D33" s="2"/>
      <c r="E33" s="2"/>
      <c r="F33" s="2"/>
      <c r="G33" s="2"/>
      <c r="H33" s="2"/>
      <c r="I33" s="2"/>
      <c r="J33" s="2"/>
      <c r="K33" s="2"/>
      <c r="L33" s="2"/>
      <c r="M33" s="2">
        <v>3</v>
      </c>
      <c r="N33" s="2"/>
      <c r="O33" s="2">
        <v>10</v>
      </c>
      <c r="P33" s="2"/>
      <c r="Q33" s="2">
        <v>1</v>
      </c>
      <c r="R33" s="2"/>
      <c r="S33" s="2"/>
      <c r="T33" s="2">
        <v>14</v>
      </c>
      <c r="V33" s="18"/>
      <c r="W33" s="52"/>
      <c r="X33" s="62" t="s">
        <v>2</v>
      </c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68"/>
    </row>
    <row r="34" spans="1:40" ht="11.25" customHeight="1" x14ac:dyDescent="0.25">
      <c r="A34" s="78"/>
      <c r="B34" s="1" t="s">
        <v>28</v>
      </c>
      <c r="C34" s="43">
        <v>1</v>
      </c>
      <c r="D34" s="2"/>
      <c r="E34" s="2"/>
      <c r="F34" s="2">
        <v>1</v>
      </c>
      <c r="G34" s="2">
        <v>17</v>
      </c>
      <c r="H34" s="2"/>
      <c r="I34" s="2">
        <v>8</v>
      </c>
      <c r="J34" s="2"/>
      <c r="K34" s="2">
        <v>1</v>
      </c>
      <c r="L34" s="2"/>
      <c r="M34" s="2">
        <v>3</v>
      </c>
      <c r="N34" s="2">
        <v>2</v>
      </c>
      <c r="O34" s="2">
        <v>9</v>
      </c>
      <c r="P34" s="2"/>
      <c r="Q34" s="2">
        <v>5</v>
      </c>
      <c r="R34" s="2"/>
      <c r="S34" s="2">
        <v>2</v>
      </c>
      <c r="T34" s="2">
        <v>48</v>
      </c>
      <c r="V34" s="18"/>
      <c r="W34" s="13"/>
      <c r="X34" s="62" t="s">
        <v>227</v>
      </c>
      <c r="Y34" s="70"/>
      <c r="Z34" s="62" t="s">
        <v>228</v>
      </c>
      <c r="AA34" s="70"/>
      <c r="AB34" s="62" t="s">
        <v>229</v>
      </c>
      <c r="AC34" s="70"/>
      <c r="AD34" s="62" t="s">
        <v>230</v>
      </c>
      <c r="AE34" s="70"/>
      <c r="AF34" s="62" t="s">
        <v>231</v>
      </c>
      <c r="AG34" s="70"/>
      <c r="AH34" s="62" t="s">
        <v>232</v>
      </c>
      <c r="AI34" s="70"/>
      <c r="AJ34" s="62" t="s">
        <v>233</v>
      </c>
      <c r="AK34" s="70"/>
      <c r="AL34" s="62" t="s">
        <v>234</v>
      </c>
      <c r="AM34" s="70"/>
      <c r="AN34" s="68"/>
    </row>
    <row r="35" spans="1:40" ht="12" customHeight="1" thickBot="1" x14ac:dyDescent="0.25">
      <c r="A35" s="78"/>
      <c r="B35" s="1" t="s">
        <v>66</v>
      </c>
      <c r="C35" s="43">
        <v>1</v>
      </c>
      <c r="D35" s="2"/>
      <c r="E35" s="2"/>
      <c r="F35" s="2"/>
      <c r="G35" s="2"/>
      <c r="H35" s="2"/>
      <c r="I35" s="2"/>
      <c r="J35" s="2"/>
      <c r="K35" s="2">
        <v>9</v>
      </c>
      <c r="L35" s="2">
        <v>1</v>
      </c>
      <c r="M35" s="2">
        <v>6</v>
      </c>
      <c r="N35" s="2">
        <v>1</v>
      </c>
      <c r="O35" s="2">
        <v>5</v>
      </c>
      <c r="P35" s="2"/>
      <c r="Q35" s="2">
        <v>3</v>
      </c>
      <c r="R35" s="2"/>
      <c r="S35" s="2"/>
      <c r="T35" s="2">
        <v>25</v>
      </c>
      <c r="V35" s="20" t="s">
        <v>11</v>
      </c>
      <c r="W35" s="14" t="s">
        <v>217</v>
      </c>
      <c r="X35" s="5" t="s">
        <v>9</v>
      </c>
      <c r="Y35" s="5" t="s">
        <v>10</v>
      </c>
      <c r="Z35" s="5" t="s">
        <v>9</v>
      </c>
      <c r="AA35" s="5" t="s">
        <v>10</v>
      </c>
      <c r="AB35" s="5" t="s">
        <v>9</v>
      </c>
      <c r="AC35" s="5" t="s">
        <v>10</v>
      </c>
      <c r="AD35" s="5" t="s">
        <v>9</v>
      </c>
      <c r="AE35" s="5" t="s">
        <v>10</v>
      </c>
      <c r="AF35" s="5" t="s">
        <v>9</v>
      </c>
      <c r="AG35" s="5" t="s">
        <v>10</v>
      </c>
      <c r="AH35" s="5" t="s">
        <v>9</v>
      </c>
      <c r="AI35" s="5" t="s">
        <v>10</v>
      </c>
      <c r="AJ35" s="5" t="s">
        <v>9</v>
      </c>
      <c r="AK35" s="5" t="s">
        <v>10</v>
      </c>
      <c r="AL35" s="5" t="s">
        <v>9</v>
      </c>
      <c r="AM35" s="5" t="s">
        <v>10</v>
      </c>
      <c r="AN35" s="69"/>
    </row>
    <row r="36" spans="1:40" x14ac:dyDescent="0.2">
      <c r="A36" s="78"/>
      <c r="B36" s="1" t="s">
        <v>83</v>
      </c>
      <c r="C36" s="43">
        <v>1</v>
      </c>
      <c r="D36" s="2"/>
      <c r="E36" s="2"/>
      <c r="F36" s="2"/>
      <c r="G36" s="2">
        <v>15</v>
      </c>
      <c r="H36" s="2"/>
      <c r="I36" s="2">
        <v>14</v>
      </c>
      <c r="J36" s="2"/>
      <c r="K36" s="2">
        <v>2</v>
      </c>
      <c r="L36" s="2"/>
      <c r="M36" s="2">
        <v>2</v>
      </c>
      <c r="N36" s="2"/>
      <c r="O36" s="2">
        <v>7</v>
      </c>
      <c r="P36" s="2">
        <v>1</v>
      </c>
      <c r="Q36" s="2">
        <v>26</v>
      </c>
      <c r="R36" s="2"/>
      <c r="S36" s="2"/>
      <c r="T36" s="2">
        <v>67</v>
      </c>
      <c r="V36" s="18" t="s">
        <v>20</v>
      </c>
      <c r="W36" s="3">
        <f>C13</f>
        <v>8</v>
      </c>
      <c r="X36" s="3">
        <v>0</v>
      </c>
      <c r="Y36" s="3">
        <v>0</v>
      </c>
      <c r="Z36" s="3">
        <v>3</v>
      </c>
      <c r="AA36" s="3">
        <v>30</v>
      </c>
      <c r="AB36" s="3">
        <v>6</v>
      </c>
      <c r="AC36" s="3">
        <v>31</v>
      </c>
      <c r="AD36" s="3">
        <v>2</v>
      </c>
      <c r="AE36" s="3">
        <v>10</v>
      </c>
      <c r="AF36" s="3">
        <v>1</v>
      </c>
      <c r="AG36" s="3">
        <v>9</v>
      </c>
      <c r="AH36" s="3">
        <v>7</v>
      </c>
      <c r="AI36" s="3">
        <v>48</v>
      </c>
      <c r="AJ36" s="3">
        <v>16</v>
      </c>
      <c r="AK36" s="3">
        <v>53</v>
      </c>
      <c r="AL36" s="3">
        <v>3</v>
      </c>
      <c r="AM36" s="3">
        <v>39</v>
      </c>
      <c r="AN36" s="23">
        <v>258</v>
      </c>
    </row>
    <row r="37" spans="1:40" ht="11.25" customHeight="1" x14ac:dyDescent="0.2">
      <c r="A37" s="78"/>
      <c r="B37" s="10" t="s">
        <v>89</v>
      </c>
      <c r="C37" s="44">
        <v>1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V37" s="18" t="s">
        <v>213</v>
      </c>
      <c r="W37" s="13">
        <v>28</v>
      </c>
      <c r="X37" s="3">
        <v>0</v>
      </c>
      <c r="Y37" s="3">
        <v>0</v>
      </c>
      <c r="Z37" s="3">
        <v>17</v>
      </c>
      <c r="AA37" s="3">
        <v>116</v>
      </c>
      <c r="AB37" s="3">
        <v>12</v>
      </c>
      <c r="AC37" s="3">
        <v>141</v>
      </c>
      <c r="AD37" s="3">
        <v>4</v>
      </c>
      <c r="AE37" s="3">
        <v>43</v>
      </c>
      <c r="AF37" s="3">
        <v>8</v>
      </c>
      <c r="AG37" s="3">
        <v>64</v>
      </c>
      <c r="AH37" s="3">
        <v>16</v>
      </c>
      <c r="AI37" s="3">
        <v>196</v>
      </c>
      <c r="AJ37" s="3">
        <v>20</v>
      </c>
      <c r="AK37" s="3">
        <v>119</v>
      </c>
      <c r="AL37" s="3">
        <v>25</v>
      </c>
      <c r="AM37" s="3">
        <v>122</v>
      </c>
      <c r="AN37" s="23">
        <v>903</v>
      </c>
    </row>
    <row r="38" spans="1:40" ht="11.25" customHeight="1" x14ac:dyDescent="0.2">
      <c r="A38" s="78"/>
      <c r="B38" s="1" t="s">
        <v>41</v>
      </c>
      <c r="C38" s="43">
        <v>1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>
        <v>10</v>
      </c>
      <c r="P38" s="2"/>
      <c r="Q38" s="2">
        <v>4</v>
      </c>
      <c r="R38" s="2"/>
      <c r="S38" s="2">
        <v>1</v>
      </c>
      <c r="T38" s="2">
        <v>15</v>
      </c>
      <c r="V38" s="18" t="s">
        <v>212</v>
      </c>
      <c r="W38" s="3">
        <v>80</v>
      </c>
      <c r="X38" s="3">
        <v>7</v>
      </c>
      <c r="Y38" s="3">
        <v>13</v>
      </c>
      <c r="Z38" s="3">
        <v>103</v>
      </c>
      <c r="AA38" s="3">
        <v>660</v>
      </c>
      <c r="AB38" s="3">
        <v>79</v>
      </c>
      <c r="AC38" s="3">
        <v>624</v>
      </c>
      <c r="AD38" s="3">
        <v>19</v>
      </c>
      <c r="AE38" s="3">
        <v>164</v>
      </c>
      <c r="AF38" s="3">
        <v>34</v>
      </c>
      <c r="AG38" s="3">
        <v>290</v>
      </c>
      <c r="AH38" s="3">
        <v>64</v>
      </c>
      <c r="AI38" s="3">
        <v>658</v>
      </c>
      <c r="AJ38" s="3">
        <v>67</v>
      </c>
      <c r="AK38" s="3">
        <v>419</v>
      </c>
      <c r="AL38" s="3">
        <v>28</v>
      </c>
      <c r="AM38" s="3">
        <v>280</v>
      </c>
      <c r="AN38" s="23">
        <v>3509</v>
      </c>
    </row>
    <row r="39" spans="1:40" ht="12" customHeight="1" thickBot="1" x14ac:dyDescent="0.25">
      <c r="A39" s="78"/>
      <c r="B39" s="1" t="s">
        <v>32</v>
      </c>
      <c r="C39" s="43">
        <v>1</v>
      </c>
      <c r="D39" s="2"/>
      <c r="E39" s="2"/>
      <c r="F39" s="2"/>
      <c r="G39" s="2"/>
      <c r="H39" s="2"/>
      <c r="I39" s="2"/>
      <c r="J39" s="2"/>
      <c r="K39" s="2"/>
      <c r="L39" s="2"/>
      <c r="M39" s="2">
        <v>4</v>
      </c>
      <c r="N39" s="2">
        <v>4</v>
      </c>
      <c r="O39" s="2">
        <v>16</v>
      </c>
      <c r="P39" s="2"/>
      <c r="Q39" s="2">
        <v>10</v>
      </c>
      <c r="R39" s="2"/>
      <c r="S39" s="2"/>
      <c r="T39" s="2">
        <v>34</v>
      </c>
      <c r="V39" s="24" t="s">
        <v>72</v>
      </c>
      <c r="W39" s="15">
        <v>88</v>
      </c>
      <c r="X39" s="7">
        <v>1</v>
      </c>
      <c r="Y39" s="7">
        <v>2</v>
      </c>
      <c r="Z39" s="7">
        <v>88</v>
      </c>
      <c r="AA39" s="7">
        <v>875</v>
      </c>
      <c r="AB39" s="7">
        <v>63</v>
      </c>
      <c r="AC39" s="7">
        <v>557</v>
      </c>
      <c r="AD39" s="7">
        <v>17</v>
      </c>
      <c r="AE39" s="7">
        <v>173</v>
      </c>
      <c r="AF39" s="7">
        <v>44</v>
      </c>
      <c r="AG39" s="7">
        <v>323</v>
      </c>
      <c r="AH39" s="7">
        <v>115</v>
      </c>
      <c r="AI39" s="7">
        <v>969</v>
      </c>
      <c r="AJ39" s="7">
        <v>159</v>
      </c>
      <c r="AK39" s="7">
        <v>623</v>
      </c>
      <c r="AL39" s="7">
        <v>90</v>
      </c>
      <c r="AM39" s="7">
        <v>521</v>
      </c>
      <c r="AN39" s="23">
        <v>4620</v>
      </c>
    </row>
    <row r="40" spans="1:40" ht="12" thickBot="1" x14ac:dyDescent="0.25">
      <c r="A40" s="78"/>
      <c r="B40" s="1" t="s">
        <v>33</v>
      </c>
      <c r="C40" s="43">
        <v>1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>
        <v>6</v>
      </c>
      <c r="P40" s="2"/>
      <c r="Q40" s="2"/>
      <c r="R40" s="2"/>
      <c r="S40" s="2"/>
      <c r="T40" s="2">
        <v>6</v>
      </c>
      <c r="V40" s="36" t="s">
        <v>214</v>
      </c>
      <c r="W40" s="9">
        <f>SUM(W36:W39)</f>
        <v>204</v>
      </c>
      <c r="X40" s="9">
        <f t="shared" ref="X40:AM40" si="3">SUM(X36:X39)</f>
        <v>8</v>
      </c>
      <c r="Y40" s="9">
        <f t="shared" si="3"/>
        <v>15</v>
      </c>
      <c r="Z40" s="9">
        <f t="shared" si="3"/>
        <v>211</v>
      </c>
      <c r="AA40" s="9">
        <f t="shared" si="3"/>
        <v>1681</v>
      </c>
      <c r="AB40" s="9">
        <f t="shared" si="3"/>
        <v>160</v>
      </c>
      <c r="AC40" s="9">
        <f t="shared" si="3"/>
        <v>1353</v>
      </c>
      <c r="AD40" s="9">
        <f t="shared" si="3"/>
        <v>42</v>
      </c>
      <c r="AE40" s="9">
        <f t="shared" si="3"/>
        <v>390</v>
      </c>
      <c r="AF40" s="9">
        <f t="shared" si="3"/>
        <v>87</v>
      </c>
      <c r="AG40" s="9">
        <f t="shared" si="3"/>
        <v>686</v>
      </c>
      <c r="AH40" s="9">
        <f t="shared" si="3"/>
        <v>202</v>
      </c>
      <c r="AI40" s="9">
        <f t="shared" si="3"/>
        <v>1871</v>
      </c>
      <c r="AJ40" s="9">
        <f t="shared" si="3"/>
        <v>262</v>
      </c>
      <c r="AK40" s="9">
        <f t="shared" si="3"/>
        <v>1214</v>
      </c>
      <c r="AL40" s="9">
        <f t="shared" si="3"/>
        <v>146</v>
      </c>
      <c r="AM40" s="9">
        <f t="shared" si="3"/>
        <v>962</v>
      </c>
      <c r="AN40" s="53">
        <f t="shared" ref="AN40" si="4">SUM(X40:AM40)</f>
        <v>9290</v>
      </c>
    </row>
    <row r="41" spans="1:40" ht="12" thickBot="1" x14ac:dyDescent="0.25">
      <c r="A41" s="78"/>
      <c r="B41" s="1" t="s">
        <v>34</v>
      </c>
      <c r="C41" s="43">
        <v>1</v>
      </c>
      <c r="D41" s="2"/>
      <c r="E41" s="2"/>
      <c r="F41" s="2">
        <v>1</v>
      </c>
      <c r="G41" s="2">
        <v>42</v>
      </c>
      <c r="H41" s="2">
        <v>1</v>
      </c>
      <c r="I41" s="2">
        <v>17</v>
      </c>
      <c r="J41" s="2"/>
      <c r="K41" s="2">
        <v>6</v>
      </c>
      <c r="L41" s="2">
        <v>2</v>
      </c>
      <c r="M41" s="2">
        <v>11</v>
      </c>
      <c r="N41" s="2">
        <v>8</v>
      </c>
      <c r="O41" s="2">
        <v>30</v>
      </c>
      <c r="P41" s="2">
        <v>3</v>
      </c>
      <c r="Q41" s="2">
        <v>13</v>
      </c>
      <c r="R41" s="2">
        <v>1</v>
      </c>
      <c r="S41" s="2">
        <v>4</v>
      </c>
      <c r="T41" s="2">
        <v>139</v>
      </c>
    </row>
    <row r="42" spans="1:40" x14ac:dyDescent="0.2">
      <c r="A42" s="78"/>
      <c r="B42" s="1" t="s">
        <v>45</v>
      </c>
      <c r="C42" s="43">
        <v>1</v>
      </c>
      <c r="D42" s="2"/>
      <c r="E42" s="2"/>
      <c r="F42" s="2"/>
      <c r="G42" s="2">
        <v>7</v>
      </c>
      <c r="H42" s="2"/>
      <c r="I42" s="2">
        <v>1</v>
      </c>
      <c r="J42" s="2"/>
      <c r="K42" s="2">
        <v>3</v>
      </c>
      <c r="L42" s="2"/>
      <c r="M42" s="2">
        <v>2</v>
      </c>
      <c r="N42" s="2">
        <v>2</v>
      </c>
      <c r="O42" s="2">
        <v>14</v>
      </c>
      <c r="P42" s="2"/>
      <c r="Q42" s="2">
        <v>5</v>
      </c>
      <c r="R42" s="2"/>
      <c r="S42" s="2"/>
      <c r="T42" s="2">
        <v>34</v>
      </c>
      <c r="V42" s="16"/>
      <c r="W42" s="63" t="s">
        <v>224</v>
      </c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37" t="s">
        <v>1</v>
      </c>
    </row>
    <row r="43" spans="1:40" x14ac:dyDescent="0.2">
      <c r="A43" s="78"/>
      <c r="B43" s="1" t="s">
        <v>37</v>
      </c>
      <c r="C43" s="43">
        <v>1</v>
      </c>
      <c r="D43" s="2"/>
      <c r="E43" s="2"/>
      <c r="F43" s="2"/>
      <c r="G43" s="2">
        <v>18</v>
      </c>
      <c r="H43" s="2"/>
      <c r="I43" s="2">
        <v>4</v>
      </c>
      <c r="J43" s="2"/>
      <c r="K43" s="2">
        <v>3</v>
      </c>
      <c r="L43" s="2">
        <v>1</v>
      </c>
      <c r="M43" s="2">
        <v>1</v>
      </c>
      <c r="N43" s="2">
        <v>2</v>
      </c>
      <c r="O43" s="2">
        <v>27</v>
      </c>
      <c r="P43" s="2">
        <v>17</v>
      </c>
      <c r="Q43" s="2">
        <v>26</v>
      </c>
      <c r="R43" s="2">
        <v>5</v>
      </c>
      <c r="S43" s="2">
        <v>44</v>
      </c>
      <c r="T43" s="2">
        <v>148</v>
      </c>
      <c r="V43" s="18"/>
      <c r="W43" s="64" t="s">
        <v>2</v>
      </c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23"/>
    </row>
    <row r="44" spans="1:40" ht="15" customHeight="1" x14ac:dyDescent="0.2">
      <c r="A44" s="78"/>
      <c r="B44" s="1" t="s">
        <v>91</v>
      </c>
      <c r="C44" s="43">
        <v>1</v>
      </c>
      <c r="D44" s="2"/>
      <c r="E44" s="2"/>
      <c r="F44" s="2"/>
      <c r="G44" s="2">
        <v>2</v>
      </c>
      <c r="H44" s="2"/>
      <c r="I44" s="2">
        <v>5</v>
      </c>
      <c r="J44" s="2"/>
      <c r="K44" s="2">
        <v>1</v>
      </c>
      <c r="L44" s="2">
        <v>1</v>
      </c>
      <c r="M44" s="2">
        <v>2</v>
      </c>
      <c r="N44" s="2"/>
      <c r="O44" s="2">
        <v>5</v>
      </c>
      <c r="P44" s="2">
        <v>1</v>
      </c>
      <c r="Q44" s="2"/>
      <c r="R44" s="2"/>
      <c r="S44" s="2">
        <v>1</v>
      </c>
      <c r="T44" s="2">
        <v>18</v>
      </c>
      <c r="V44" s="18"/>
      <c r="W44" s="3"/>
      <c r="X44" s="64" t="s">
        <v>3</v>
      </c>
      <c r="Y44" s="64"/>
      <c r="Z44" s="64" t="s">
        <v>4</v>
      </c>
      <c r="AA44" s="64"/>
      <c r="AB44" s="64" t="s">
        <v>5</v>
      </c>
      <c r="AC44" s="64"/>
      <c r="AD44" s="64" t="s">
        <v>6</v>
      </c>
      <c r="AE44" s="64"/>
      <c r="AF44" s="64" t="s">
        <v>7</v>
      </c>
      <c r="AG44" s="64"/>
      <c r="AH44" s="23"/>
    </row>
    <row r="45" spans="1:40" ht="15" customHeight="1" thickBot="1" x14ac:dyDescent="0.25">
      <c r="A45" s="78"/>
      <c r="B45" s="1" t="s">
        <v>39</v>
      </c>
      <c r="C45" s="43">
        <v>1</v>
      </c>
      <c r="D45" s="2"/>
      <c r="E45" s="2"/>
      <c r="F45" s="2">
        <v>1</v>
      </c>
      <c r="G45" s="2">
        <v>55</v>
      </c>
      <c r="H45" s="2">
        <v>2</v>
      </c>
      <c r="I45" s="2">
        <v>14</v>
      </c>
      <c r="J45" s="2"/>
      <c r="K45" s="2">
        <v>4</v>
      </c>
      <c r="L45" s="2">
        <v>1</v>
      </c>
      <c r="M45" s="2">
        <v>8</v>
      </c>
      <c r="N45" s="2">
        <v>4</v>
      </c>
      <c r="O45" s="2">
        <v>15</v>
      </c>
      <c r="P45" s="2">
        <v>16</v>
      </c>
      <c r="Q45" s="2">
        <v>33</v>
      </c>
      <c r="R45" s="2">
        <v>6</v>
      </c>
      <c r="S45" s="2">
        <v>20</v>
      </c>
      <c r="T45" s="2">
        <v>179</v>
      </c>
      <c r="V45" s="18" t="s">
        <v>11</v>
      </c>
      <c r="W45" s="3" t="s">
        <v>217</v>
      </c>
      <c r="X45" s="3" t="s">
        <v>9</v>
      </c>
      <c r="Y45" s="3" t="s">
        <v>10</v>
      </c>
      <c r="Z45" s="3" t="s">
        <v>9</v>
      </c>
      <c r="AA45" s="3" t="s">
        <v>10</v>
      </c>
      <c r="AB45" s="3" t="s">
        <v>9</v>
      </c>
      <c r="AC45" s="3" t="s">
        <v>10</v>
      </c>
      <c r="AD45" s="3" t="s">
        <v>9</v>
      </c>
      <c r="AE45" s="3" t="s">
        <v>10</v>
      </c>
      <c r="AF45" s="3" t="s">
        <v>9</v>
      </c>
      <c r="AG45" s="3" t="s">
        <v>10</v>
      </c>
      <c r="AH45" s="23"/>
    </row>
    <row r="46" spans="1:40" x14ac:dyDescent="0.2">
      <c r="A46" s="78"/>
      <c r="B46" s="1" t="s">
        <v>40</v>
      </c>
      <c r="C46" s="43">
        <v>1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>
        <v>3</v>
      </c>
      <c r="P46" s="2"/>
      <c r="Q46" s="2">
        <v>4</v>
      </c>
      <c r="R46" s="2"/>
      <c r="S46" s="2">
        <v>1</v>
      </c>
      <c r="T46" s="2">
        <v>8</v>
      </c>
      <c r="V46" s="16" t="s">
        <v>219</v>
      </c>
      <c r="W46" s="38">
        <v>0</v>
      </c>
      <c r="X46" s="38">
        <v>-12</v>
      </c>
      <c r="Y46" s="38">
        <v>7</v>
      </c>
      <c r="Z46" s="38">
        <v>3</v>
      </c>
      <c r="AA46" s="38">
        <v>-9</v>
      </c>
      <c r="AB46" s="38">
        <v>1</v>
      </c>
      <c r="AC46" s="38">
        <v>-3</v>
      </c>
      <c r="AD46" s="38">
        <v>-2</v>
      </c>
      <c r="AE46" s="38">
        <v>-4</v>
      </c>
      <c r="AF46" s="38">
        <v>0</v>
      </c>
      <c r="AG46" s="38">
        <v>12</v>
      </c>
      <c r="AH46" s="37">
        <v>-7</v>
      </c>
    </row>
    <row r="47" spans="1:40" ht="11.25" customHeight="1" x14ac:dyDescent="0.2">
      <c r="A47" s="78"/>
      <c r="B47" s="1" t="s">
        <v>75</v>
      </c>
      <c r="C47" s="43">
        <v>1</v>
      </c>
      <c r="D47" s="2"/>
      <c r="E47" s="2"/>
      <c r="F47" s="2">
        <v>2</v>
      </c>
      <c r="G47" s="2">
        <v>21</v>
      </c>
      <c r="H47" s="2">
        <v>4</v>
      </c>
      <c r="I47" s="2">
        <v>22</v>
      </c>
      <c r="J47" s="2">
        <v>2</v>
      </c>
      <c r="K47" s="2">
        <v>11</v>
      </c>
      <c r="L47" s="2"/>
      <c r="M47" s="2">
        <v>5</v>
      </c>
      <c r="N47" s="2">
        <v>1</v>
      </c>
      <c r="O47" s="2">
        <v>13</v>
      </c>
      <c r="P47" s="2">
        <v>2</v>
      </c>
      <c r="Q47" s="2">
        <v>7</v>
      </c>
      <c r="R47" s="2"/>
      <c r="S47" s="2"/>
      <c r="T47" s="2">
        <v>90</v>
      </c>
      <c r="V47" s="18" t="s">
        <v>220</v>
      </c>
      <c r="W47" s="3">
        <v>-3</v>
      </c>
      <c r="X47" s="3">
        <v>4</v>
      </c>
      <c r="Y47" s="3">
        <v>9</v>
      </c>
      <c r="Z47" s="3">
        <v>-2</v>
      </c>
      <c r="AA47" s="3">
        <v>-5</v>
      </c>
      <c r="AB47" s="3">
        <v>1</v>
      </c>
      <c r="AC47" s="3">
        <v>-3</v>
      </c>
      <c r="AD47" s="3">
        <v>-1</v>
      </c>
      <c r="AE47" s="3">
        <v>-11</v>
      </c>
      <c r="AF47" s="3">
        <v>4</v>
      </c>
      <c r="AG47" s="3">
        <v>31</v>
      </c>
      <c r="AH47" s="23">
        <v>27</v>
      </c>
    </row>
    <row r="48" spans="1:40" ht="11.25" customHeight="1" x14ac:dyDescent="0.2">
      <c r="A48" s="78"/>
      <c r="B48" s="1" t="s">
        <v>42</v>
      </c>
      <c r="C48" s="43">
        <v>1</v>
      </c>
      <c r="D48" s="2"/>
      <c r="E48" s="2"/>
      <c r="F48" s="2"/>
      <c r="G48" s="2"/>
      <c r="H48" s="2">
        <v>2</v>
      </c>
      <c r="I48" s="2">
        <v>3</v>
      </c>
      <c r="J48" s="2"/>
      <c r="K48" s="2"/>
      <c r="L48" s="2"/>
      <c r="M48" s="2"/>
      <c r="N48" s="2"/>
      <c r="O48" s="2"/>
      <c r="P48" s="2"/>
      <c r="Q48" s="2">
        <v>1</v>
      </c>
      <c r="R48" s="2"/>
      <c r="S48" s="2">
        <v>1</v>
      </c>
      <c r="T48" s="2">
        <v>7</v>
      </c>
      <c r="V48" s="18" t="s">
        <v>221</v>
      </c>
      <c r="W48" s="3">
        <v>-20</v>
      </c>
      <c r="X48" s="3">
        <v>-67</v>
      </c>
      <c r="Y48" s="3">
        <v>-143</v>
      </c>
      <c r="Z48" s="3">
        <v>-28</v>
      </c>
      <c r="AA48" s="3">
        <v>-37</v>
      </c>
      <c r="AB48" s="3">
        <v>-3</v>
      </c>
      <c r="AC48" s="3">
        <v>-9</v>
      </c>
      <c r="AD48" s="3">
        <v>-2</v>
      </c>
      <c r="AE48" s="3">
        <v>8</v>
      </c>
      <c r="AF48" s="3">
        <v>-2</v>
      </c>
      <c r="AG48" s="3">
        <v>16</v>
      </c>
      <c r="AH48" s="23">
        <v>-267</v>
      </c>
    </row>
    <row r="49" spans="1:34" ht="12" thickBot="1" x14ac:dyDescent="0.25">
      <c r="A49" s="78"/>
      <c r="B49" s="1" t="s">
        <v>94</v>
      </c>
      <c r="C49" s="43">
        <v>1</v>
      </c>
      <c r="D49" s="2"/>
      <c r="E49" s="2"/>
      <c r="F49" s="2"/>
      <c r="G49" s="2">
        <v>3</v>
      </c>
      <c r="H49" s="2"/>
      <c r="I49" s="2">
        <v>9</v>
      </c>
      <c r="J49" s="2"/>
      <c r="K49" s="2"/>
      <c r="L49" s="2"/>
      <c r="M49" s="2">
        <v>1</v>
      </c>
      <c r="N49" s="2"/>
      <c r="O49" s="2">
        <v>7</v>
      </c>
      <c r="P49" s="2"/>
      <c r="Q49" s="2">
        <v>2</v>
      </c>
      <c r="R49" s="2">
        <v>1</v>
      </c>
      <c r="S49" s="2">
        <v>3</v>
      </c>
      <c r="T49" s="2">
        <v>26</v>
      </c>
      <c r="V49" s="24" t="s">
        <v>222</v>
      </c>
      <c r="W49" s="7">
        <v>-12</v>
      </c>
      <c r="X49" s="7">
        <v>22</v>
      </c>
      <c r="Y49" s="7">
        <v>58</v>
      </c>
      <c r="Z49" s="7">
        <v>19</v>
      </c>
      <c r="AA49" s="7">
        <v>-5</v>
      </c>
      <c r="AB49" s="7">
        <v>2</v>
      </c>
      <c r="AC49" s="7">
        <v>-16</v>
      </c>
      <c r="AD49" s="7">
        <v>14</v>
      </c>
      <c r="AE49" s="7">
        <v>-27</v>
      </c>
      <c r="AF49" s="7">
        <v>21</v>
      </c>
      <c r="AG49" s="7">
        <v>56</v>
      </c>
      <c r="AH49" s="26">
        <v>144</v>
      </c>
    </row>
    <row r="50" spans="1:34" ht="12" thickBot="1" x14ac:dyDescent="0.25">
      <c r="A50" s="78"/>
      <c r="B50" s="1" t="s">
        <v>73</v>
      </c>
      <c r="C50" s="43">
        <v>1</v>
      </c>
      <c r="D50" s="2"/>
      <c r="E50" s="2"/>
      <c r="F50" s="2"/>
      <c r="G50" s="2">
        <v>18</v>
      </c>
      <c r="H50" s="2"/>
      <c r="I50" s="2">
        <v>4</v>
      </c>
      <c r="J50" s="2"/>
      <c r="K50" s="2"/>
      <c r="L50" s="2"/>
      <c r="M50" s="2">
        <v>2</v>
      </c>
      <c r="N50" s="2"/>
      <c r="O50" s="2">
        <v>7</v>
      </c>
      <c r="P50" s="2"/>
      <c r="Q50" s="2">
        <v>6</v>
      </c>
      <c r="R50" s="2"/>
      <c r="S50" s="2">
        <v>10</v>
      </c>
      <c r="T50" s="2">
        <v>47</v>
      </c>
      <c r="V50" s="39" t="s">
        <v>223</v>
      </c>
      <c r="W50" s="8">
        <v>-35</v>
      </c>
      <c r="X50" s="8">
        <v>-53</v>
      </c>
      <c r="Y50" s="8">
        <v>-69</v>
      </c>
      <c r="Z50" s="8">
        <v>-8</v>
      </c>
      <c r="AA50" s="8">
        <v>-56</v>
      </c>
      <c r="AB50" s="8">
        <v>1</v>
      </c>
      <c r="AC50" s="8">
        <v>-31</v>
      </c>
      <c r="AD50" s="8">
        <v>9</v>
      </c>
      <c r="AE50" s="8">
        <v>-34</v>
      </c>
      <c r="AF50" s="8">
        <v>23</v>
      </c>
      <c r="AG50" s="8">
        <v>115</v>
      </c>
      <c r="AH50" s="30">
        <v>-103</v>
      </c>
    </row>
    <row r="51" spans="1:34" ht="12" customHeight="1" thickBot="1" x14ac:dyDescent="0.25">
      <c r="A51" s="78"/>
      <c r="B51" s="1" t="s">
        <v>46</v>
      </c>
      <c r="C51" s="43">
        <v>1</v>
      </c>
      <c r="D51" s="2"/>
      <c r="E51" s="2"/>
      <c r="F51" s="2">
        <v>2</v>
      </c>
      <c r="G51" s="2">
        <v>29</v>
      </c>
      <c r="H51" s="2">
        <v>2</v>
      </c>
      <c r="I51" s="2">
        <v>9</v>
      </c>
      <c r="J51" s="2"/>
      <c r="K51" s="2"/>
      <c r="L51" s="2">
        <v>2</v>
      </c>
      <c r="M51" s="2">
        <v>6</v>
      </c>
      <c r="N51" s="2">
        <v>4</v>
      </c>
      <c r="O51" s="2">
        <v>22</v>
      </c>
      <c r="P51" s="2">
        <v>12</v>
      </c>
      <c r="Q51" s="2">
        <v>17</v>
      </c>
      <c r="R51" s="2">
        <v>4</v>
      </c>
      <c r="S51" s="2">
        <v>32</v>
      </c>
      <c r="T51" s="2">
        <v>141</v>
      </c>
    </row>
    <row r="52" spans="1:34" ht="11.25" customHeight="1" x14ac:dyDescent="0.2">
      <c r="A52" s="78"/>
      <c r="B52" s="1" t="s">
        <v>47</v>
      </c>
      <c r="C52" s="43">
        <v>1</v>
      </c>
      <c r="D52" s="2"/>
      <c r="E52" s="2"/>
      <c r="F52" s="2">
        <v>1</v>
      </c>
      <c r="G52" s="2">
        <v>9</v>
      </c>
      <c r="H52" s="2"/>
      <c r="I52" s="2">
        <v>1</v>
      </c>
      <c r="J52" s="2">
        <v>1</v>
      </c>
      <c r="K52" s="2">
        <v>3</v>
      </c>
      <c r="L52" s="2"/>
      <c r="M52" s="2">
        <v>11</v>
      </c>
      <c r="N52" s="2">
        <v>2</v>
      </c>
      <c r="O52" s="2">
        <v>44</v>
      </c>
      <c r="P52" s="2">
        <v>1</v>
      </c>
      <c r="Q52" s="2">
        <v>10</v>
      </c>
      <c r="R52" s="2"/>
      <c r="S52" s="2">
        <v>6</v>
      </c>
      <c r="T52" s="2">
        <v>89</v>
      </c>
      <c r="V52" s="65" t="s">
        <v>225</v>
      </c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45" t="s">
        <v>1</v>
      </c>
    </row>
    <row r="53" spans="1:34" ht="11.25" customHeight="1" x14ac:dyDescent="0.2">
      <c r="A53" s="78"/>
      <c r="B53" s="1" t="s">
        <v>48</v>
      </c>
      <c r="C53" s="43">
        <v>1</v>
      </c>
      <c r="D53" s="2"/>
      <c r="E53" s="2"/>
      <c r="F53" s="2">
        <v>8</v>
      </c>
      <c r="G53" s="2">
        <v>42</v>
      </c>
      <c r="H53" s="2">
        <v>4</v>
      </c>
      <c r="I53" s="2">
        <v>51</v>
      </c>
      <c r="J53" s="2">
        <v>1</v>
      </c>
      <c r="K53" s="2">
        <v>11</v>
      </c>
      <c r="L53" s="2">
        <v>2</v>
      </c>
      <c r="M53" s="2">
        <v>4</v>
      </c>
      <c r="N53" s="2">
        <v>10</v>
      </c>
      <c r="O53" s="2">
        <v>47</v>
      </c>
      <c r="P53" s="2">
        <v>2</v>
      </c>
      <c r="Q53" s="2">
        <v>10</v>
      </c>
      <c r="R53" s="2">
        <v>7</v>
      </c>
      <c r="S53" s="2">
        <v>19</v>
      </c>
      <c r="T53" s="2">
        <v>218</v>
      </c>
      <c r="V53" s="66" t="s">
        <v>2</v>
      </c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46"/>
    </row>
    <row r="54" spans="1:34" ht="11.25" customHeight="1" x14ac:dyDescent="0.2">
      <c r="A54" s="78"/>
      <c r="B54" s="1" t="s">
        <v>59</v>
      </c>
      <c r="C54" s="43">
        <v>1</v>
      </c>
      <c r="D54" s="2"/>
      <c r="E54" s="2"/>
      <c r="F54" s="2"/>
      <c r="G54" s="2"/>
      <c r="H54" s="2"/>
      <c r="I54" s="2"/>
      <c r="J54" s="2"/>
      <c r="K54" s="2"/>
      <c r="L54" s="2"/>
      <c r="M54" s="2">
        <v>2</v>
      </c>
      <c r="N54" s="2"/>
      <c r="O54" s="2">
        <v>9</v>
      </c>
      <c r="P54" s="2"/>
      <c r="Q54" s="2">
        <v>4</v>
      </c>
      <c r="R54" s="2"/>
      <c r="S54" s="2"/>
      <c r="T54" s="2">
        <v>15</v>
      </c>
      <c r="V54" s="18"/>
      <c r="W54" s="13"/>
      <c r="X54" s="62" t="s">
        <v>3</v>
      </c>
      <c r="Y54" s="62"/>
      <c r="Z54" s="62" t="s">
        <v>4</v>
      </c>
      <c r="AA54" s="62"/>
      <c r="AB54" s="62" t="s">
        <v>5</v>
      </c>
      <c r="AC54" s="62"/>
      <c r="AD54" s="62" t="s">
        <v>6</v>
      </c>
      <c r="AE54" s="62"/>
      <c r="AF54" s="62" t="s">
        <v>7</v>
      </c>
      <c r="AG54" s="62"/>
      <c r="AH54" s="46"/>
    </row>
    <row r="55" spans="1:34" ht="12" customHeight="1" thickBot="1" x14ac:dyDescent="0.25">
      <c r="A55" s="78"/>
      <c r="B55" s="1" t="s">
        <v>79</v>
      </c>
      <c r="C55" s="43">
        <v>1</v>
      </c>
      <c r="D55" s="2"/>
      <c r="E55" s="2"/>
      <c r="F55" s="2"/>
      <c r="G55" s="2"/>
      <c r="H55" s="2"/>
      <c r="I55" s="2"/>
      <c r="J55" s="2"/>
      <c r="K55" s="2"/>
      <c r="L55" s="2"/>
      <c r="M55" s="2">
        <v>1</v>
      </c>
      <c r="N55" s="2"/>
      <c r="O55" s="2">
        <v>8</v>
      </c>
      <c r="P55" s="2"/>
      <c r="Q55" s="2">
        <v>3</v>
      </c>
      <c r="R55" s="2"/>
      <c r="S55" s="2">
        <v>7</v>
      </c>
      <c r="T55" s="2">
        <v>19</v>
      </c>
      <c r="V55" s="20" t="s">
        <v>11</v>
      </c>
      <c r="W55" s="14" t="s">
        <v>217</v>
      </c>
      <c r="X55" s="5" t="s">
        <v>9</v>
      </c>
      <c r="Y55" s="5" t="s">
        <v>10</v>
      </c>
      <c r="Z55" s="5" t="s">
        <v>9</v>
      </c>
      <c r="AA55" s="5" t="s">
        <v>10</v>
      </c>
      <c r="AB55" s="5" t="s">
        <v>9</v>
      </c>
      <c r="AC55" s="5" t="s">
        <v>10</v>
      </c>
      <c r="AD55" s="5" t="s">
        <v>9</v>
      </c>
      <c r="AE55" s="5" t="s">
        <v>10</v>
      </c>
      <c r="AF55" s="5" t="s">
        <v>9</v>
      </c>
      <c r="AG55" s="5" t="s">
        <v>10</v>
      </c>
      <c r="AH55" s="47"/>
    </row>
    <row r="56" spans="1:34" ht="11.25" customHeight="1" x14ac:dyDescent="0.2">
      <c r="A56" s="78"/>
      <c r="B56" s="1" t="s">
        <v>50</v>
      </c>
      <c r="C56" s="43">
        <v>1</v>
      </c>
      <c r="D56" s="2"/>
      <c r="E56" s="2"/>
      <c r="F56" s="2">
        <v>3</v>
      </c>
      <c r="G56" s="2">
        <v>36</v>
      </c>
      <c r="H56" s="2">
        <v>6</v>
      </c>
      <c r="I56" s="2">
        <v>24</v>
      </c>
      <c r="J56" s="2"/>
      <c r="K56" s="2">
        <v>2</v>
      </c>
      <c r="L56" s="2"/>
      <c r="M56" s="2">
        <v>14</v>
      </c>
      <c r="N56" s="2">
        <v>7</v>
      </c>
      <c r="O56" s="2">
        <v>20</v>
      </c>
      <c r="P56" s="2"/>
      <c r="Q56" s="2">
        <v>6</v>
      </c>
      <c r="R56" s="2"/>
      <c r="S56" s="2">
        <v>5</v>
      </c>
      <c r="T56" s="2">
        <v>123</v>
      </c>
      <c r="V56" s="16" t="s">
        <v>20</v>
      </c>
      <c r="W56" s="38">
        <f t="shared" ref="W56:AH56" si="5">SUM(W26-W16)</f>
        <v>0</v>
      </c>
      <c r="X56" s="38">
        <f t="shared" si="5"/>
        <v>-4</v>
      </c>
      <c r="Y56" s="38">
        <f t="shared" si="5"/>
        <v>-18</v>
      </c>
      <c r="Z56" s="38">
        <f t="shared" si="5"/>
        <v>-2</v>
      </c>
      <c r="AA56" s="38">
        <f t="shared" si="5"/>
        <v>6</v>
      </c>
      <c r="AB56" s="38">
        <f t="shared" si="5"/>
        <v>1</v>
      </c>
      <c r="AC56" s="38">
        <f t="shared" si="5"/>
        <v>-2</v>
      </c>
      <c r="AD56" s="38">
        <f t="shared" si="5"/>
        <v>3</v>
      </c>
      <c r="AE56" s="38">
        <f t="shared" si="5"/>
        <v>-8</v>
      </c>
      <c r="AF56" s="38">
        <f t="shared" si="5"/>
        <v>0</v>
      </c>
      <c r="AG56" s="38">
        <f t="shared" si="5"/>
        <v>5</v>
      </c>
      <c r="AH56" s="37">
        <f t="shared" si="5"/>
        <v>-19</v>
      </c>
    </row>
    <row r="57" spans="1:34" ht="11.25" customHeight="1" x14ac:dyDescent="0.2">
      <c r="A57" s="78"/>
      <c r="B57" s="1" t="s">
        <v>60</v>
      </c>
      <c r="C57" s="43">
        <v>1</v>
      </c>
      <c r="D57" s="2"/>
      <c r="E57" s="2"/>
      <c r="F57" s="2"/>
      <c r="G57" s="2"/>
      <c r="H57" s="2"/>
      <c r="I57" s="2"/>
      <c r="J57" s="2"/>
      <c r="K57" s="2"/>
      <c r="L57" s="2"/>
      <c r="M57" s="2">
        <v>2</v>
      </c>
      <c r="N57" s="2">
        <v>1</v>
      </c>
      <c r="O57" s="2">
        <v>3</v>
      </c>
      <c r="P57" s="2">
        <v>2</v>
      </c>
      <c r="Q57" s="2">
        <v>5</v>
      </c>
      <c r="R57" s="2"/>
      <c r="S57" s="2">
        <v>9</v>
      </c>
      <c r="T57" s="2">
        <v>22</v>
      </c>
      <c r="V57" s="18" t="s">
        <v>72</v>
      </c>
      <c r="W57" s="3">
        <f t="shared" ref="W57:AH57" si="6">SUM(W27-W19)</f>
        <v>-1</v>
      </c>
      <c r="X57" s="3">
        <f t="shared" si="6"/>
        <v>-29</v>
      </c>
      <c r="Y57" s="3">
        <f t="shared" si="6"/>
        <v>-27</v>
      </c>
      <c r="Z57" s="3">
        <f t="shared" si="6"/>
        <v>-36</v>
      </c>
      <c r="AA57" s="3">
        <f t="shared" si="6"/>
        <v>-56</v>
      </c>
      <c r="AB57" s="3">
        <f t="shared" si="6"/>
        <v>-6</v>
      </c>
      <c r="AC57" s="3">
        <f t="shared" si="6"/>
        <v>5</v>
      </c>
      <c r="AD57" s="3">
        <f t="shared" si="6"/>
        <v>-17</v>
      </c>
      <c r="AE57" s="3">
        <f t="shared" si="6"/>
        <v>-50</v>
      </c>
      <c r="AF57" s="3">
        <f t="shared" si="6"/>
        <v>55</v>
      </c>
      <c r="AG57" s="3">
        <f t="shared" si="6"/>
        <v>196</v>
      </c>
      <c r="AH57" s="23">
        <f t="shared" si="6"/>
        <v>35</v>
      </c>
    </row>
    <row r="58" spans="1:34" ht="11.25" customHeight="1" x14ac:dyDescent="0.2">
      <c r="A58" s="78"/>
      <c r="B58" s="1" t="s">
        <v>27</v>
      </c>
      <c r="C58" s="43">
        <v>1</v>
      </c>
      <c r="D58" s="2"/>
      <c r="E58" s="2"/>
      <c r="F58" s="2"/>
      <c r="G58" s="2"/>
      <c r="H58" s="2"/>
      <c r="I58" s="2"/>
      <c r="J58" s="2"/>
      <c r="K58" s="2">
        <v>2</v>
      </c>
      <c r="L58" s="2"/>
      <c r="M58" s="2">
        <v>2</v>
      </c>
      <c r="N58" s="2"/>
      <c r="O58" s="2">
        <v>8</v>
      </c>
      <c r="P58" s="2"/>
      <c r="Q58" s="2"/>
      <c r="R58" s="2"/>
      <c r="S58" s="2"/>
      <c r="T58" s="2">
        <v>12</v>
      </c>
      <c r="V58" s="18" t="s">
        <v>212</v>
      </c>
      <c r="W58" s="3">
        <f t="shared" ref="W58:AH58" si="7">SUM(W28-W18)</f>
        <v>1</v>
      </c>
      <c r="X58" s="3">
        <f t="shared" si="7"/>
        <v>31</v>
      </c>
      <c r="Y58" s="3">
        <f t="shared" si="7"/>
        <v>56</v>
      </c>
      <c r="Z58" s="3">
        <f t="shared" si="7"/>
        <v>-13</v>
      </c>
      <c r="AA58" s="3">
        <f t="shared" si="7"/>
        <v>9</v>
      </c>
      <c r="AB58" s="3">
        <f t="shared" si="7"/>
        <v>-1</v>
      </c>
      <c r="AC58" s="3">
        <f t="shared" si="7"/>
        <v>25</v>
      </c>
      <c r="AD58" s="3">
        <f t="shared" si="7"/>
        <v>8</v>
      </c>
      <c r="AE58" s="3">
        <f t="shared" si="7"/>
        <v>84</v>
      </c>
      <c r="AF58" s="3">
        <f t="shared" si="7"/>
        <v>19</v>
      </c>
      <c r="AG58" s="3">
        <f t="shared" si="7"/>
        <v>151</v>
      </c>
      <c r="AH58" s="23">
        <f t="shared" si="7"/>
        <v>369</v>
      </c>
    </row>
    <row r="59" spans="1:34" ht="12" customHeight="1" thickBot="1" x14ac:dyDescent="0.25">
      <c r="A59" s="78"/>
      <c r="B59" s="1" t="s">
        <v>54</v>
      </c>
      <c r="C59" s="43">
        <v>1</v>
      </c>
      <c r="D59" s="2"/>
      <c r="E59" s="2"/>
      <c r="F59" s="2"/>
      <c r="G59" s="2"/>
      <c r="H59" s="2"/>
      <c r="I59" s="2"/>
      <c r="J59" s="2"/>
      <c r="K59" s="2"/>
      <c r="L59" s="2"/>
      <c r="M59" s="2">
        <v>1</v>
      </c>
      <c r="N59" s="2"/>
      <c r="O59" s="2">
        <v>2</v>
      </c>
      <c r="P59" s="2"/>
      <c r="Q59" s="2">
        <v>1</v>
      </c>
      <c r="R59" s="2"/>
      <c r="S59" s="2">
        <v>1</v>
      </c>
      <c r="T59" s="2">
        <v>5</v>
      </c>
      <c r="V59" s="18" t="s">
        <v>213</v>
      </c>
      <c r="W59" s="3">
        <f t="shared" ref="W59:AH59" si="8">SUM(W29-W17)</f>
        <v>0</v>
      </c>
      <c r="X59" s="3">
        <f t="shared" si="8"/>
        <v>-7</v>
      </c>
      <c r="Y59" s="3">
        <f t="shared" si="8"/>
        <v>-25</v>
      </c>
      <c r="Z59" s="3">
        <f t="shared" si="8"/>
        <v>2</v>
      </c>
      <c r="AA59" s="3">
        <f t="shared" si="8"/>
        <v>5</v>
      </c>
      <c r="AB59" s="3">
        <f t="shared" si="8"/>
        <v>1</v>
      </c>
      <c r="AC59" s="3">
        <f t="shared" si="8"/>
        <v>4</v>
      </c>
      <c r="AD59" s="3">
        <f t="shared" si="8"/>
        <v>4</v>
      </c>
      <c r="AE59" s="3">
        <f t="shared" si="8"/>
        <v>-24</v>
      </c>
      <c r="AF59" s="3">
        <f t="shared" si="8"/>
        <v>-1</v>
      </c>
      <c r="AG59" s="3">
        <f t="shared" si="8"/>
        <v>18</v>
      </c>
      <c r="AH59" s="23">
        <f t="shared" si="8"/>
        <v>-23</v>
      </c>
    </row>
    <row r="60" spans="1:34" ht="12" customHeight="1" thickBot="1" x14ac:dyDescent="0.25">
      <c r="A60" s="78"/>
      <c r="B60" s="1" t="s">
        <v>235</v>
      </c>
      <c r="C60" s="43">
        <v>1</v>
      </c>
      <c r="D60" s="2"/>
      <c r="E60" s="2"/>
      <c r="F60" s="2">
        <v>2</v>
      </c>
      <c r="G60" s="2">
        <v>10</v>
      </c>
      <c r="H60" s="2"/>
      <c r="I60" s="2">
        <v>21</v>
      </c>
      <c r="J60" s="2"/>
      <c r="K60" s="2">
        <v>1</v>
      </c>
      <c r="L60" s="2">
        <v>1</v>
      </c>
      <c r="M60" s="2"/>
      <c r="N60" s="2"/>
      <c r="O60" s="2">
        <v>21</v>
      </c>
      <c r="P60" s="2">
        <v>5</v>
      </c>
      <c r="Q60" s="2">
        <v>19</v>
      </c>
      <c r="R60" s="2">
        <v>7</v>
      </c>
      <c r="S60" s="2">
        <v>30</v>
      </c>
      <c r="T60" s="2">
        <v>117</v>
      </c>
      <c r="V60" s="36" t="s">
        <v>214</v>
      </c>
      <c r="W60" s="9">
        <f t="shared" ref="W60:AH60" si="9">SUM(W56:W59)</f>
        <v>0</v>
      </c>
      <c r="X60" s="9">
        <f t="shared" si="9"/>
        <v>-9</v>
      </c>
      <c r="Y60" s="9">
        <f t="shared" si="9"/>
        <v>-14</v>
      </c>
      <c r="Z60" s="9">
        <f t="shared" si="9"/>
        <v>-49</v>
      </c>
      <c r="AA60" s="9">
        <f t="shared" si="9"/>
        <v>-36</v>
      </c>
      <c r="AB60" s="9">
        <f t="shared" si="9"/>
        <v>-5</v>
      </c>
      <c r="AC60" s="9">
        <f t="shared" si="9"/>
        <v>32</v>
      </c>
      <c r="AD60" s="9">
        <f t="shared" si="9"/>
        <v>-2</v>
      </c>
      <c r="AE60" s="9">
        <f t="shared" si="9"/>
        <v>2</v>
      </c>
      <c r="AF60" s="9">
        <f t="shared" si="9"/>
        <v>73</v>
      </c>
      <c r="AG60" s="9">
        <f t="shared" si="9"/>
        <v>370</v>
      </c>
      <c r="AH60" s="34">
        <f t="shared" si="9"/>
        <v>362</v>
      </c>
    </row>
    <row r="61" spans="1:34" ht="11.25" customHeight="1" thickBot="1" x14ac:dyDescent="0.25">
      <c r="A61" s="78"/>
      <c r="B61" s="1" t="s">
        <v>61</v>
      </c>
      <c r="C61" s="43">
        <v>1</v>
      </c>
      <c r="D61" s="2"/>
      <c r="E61" s="2"/>
      <c r="F61" s="2"/>
      <c r="G61" s="2"/>
      <c r="H61" s="2"/>
      <c r="I61" s="2"/>
      <c r="J61" s="2"/>
      <c r="K61" s="2">
        <v>1</v>
      </c>
      <c r="L61" s="2"/>
      <c r="M61" s="2">
        <v>3</v>
      </c>
      <c r="N61" s="2"/>
      <c r="O61" s="2">
        <v>14</v>
      </c>
      <c r="P61" s="2"/>
      <c r="Q61" s="2">
        <v>1</v>
      </c>
      <c r="R61" s="2"/>
      <c r="S61" s="2"/>
      <c r="T61" s="2">
        <v>19</v>
      </c>
    </row>
    <row r="62" spans="1:34" ht="12" customHeight="1" x14ac:dyDescent="0.2">
      <c r="A62" s="78"/>
      <c r="B62" s="1" t="s">
        <v>76</v>
      </c>
      <c r="C62" s="43">
        <v>1</v>
      </c>
      <c r="D62" s="2"/>
      <c r="E62" s="2"/>
      <c r="F62" s="2"/>
      <c r="G62" s="2">
        <v>10</v>
      </c>
      <c r="H62" s="2"/>
      <c r="I62" s="2">
        <v>5</v>
      </c>
      <c r="J62" s="2"/>
      <c r="K62" s="2">
        <v>1</v>
      </c>
      <c r="L62" s="2"/>
      <c r="M62" s="2"/>
      <c r="N62" s="2"/>
      <c r="O62" s="2">
        <v>2</v>
      </c>
      <c r="P62" s="2">
        <v>3</v>
      </c>
      <c r="Q62" s="2">
        <v>13</v>
      </c>
      <c r="R62" s="2"/>
      <c r="S62" s="2">
        <v>10</v>
      </c>
      <c r="T62" s="2">
        <v>44</v>
      </c>
      <c r="V62" s="65" t="s">
        <v>243</v>
      </c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54" t="s">
        <v>1</v>
      </c>
    </row>
    <row r="63" spans="1:34" ht="11.25" customHeight="1" x14ac:dyDescent="0.2">
      <c r="A63" s="78"/>
      <c r="B63" s="1" t="s">
        <v>62</v>
      </c>
      <c r="C63" s="43">
        <v>1</v>
      </c>
      <c r="D63" s="2"/>
      <c r="E63" s="2"/>
      <c r="F63" s="2"/>
      <c r="G63" s="2"/>
      <c r="H63" s="2"/>
      <c r="I63" s="2"/>
      <c r="J63" s="2"/>
      <c r="K63" s="2"/>
      <c r="L63" s="2"/>
      <c r="M63" s="2">
        <v>3</v>
      </c>
      <c r="N63" s="2"/>
      <c r="O63" s="2">
        <v>3</v>
      </c>
      <c r="P63" s="2"/>
      <c r="Q63" s="2">
        <v>2</v>
      </c>
      <c r="R63" s="2"/>
      <c r="S63" s="2">
        <v>2</v>
      </c>
      <c r="T63" s="2">
        <v>10</v>
      </c>
      <c r="V63" s="66" t="s">
        <v>2</v>
      </c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55"/>
    </row>
    <row r="64" spans="1:34" x14ac:dyDescent="0.2">
      <c r="A64" s="78"/>
      <c r="B64" s="1" t="s">
        <v>63</v>
      </c>
      <c r="C64" s="43">
        <v>1</v>
      </c>
      <c r="D64" s="2"/>
      <c r="E64" s="2"/>
      <c r="F64" s="2">
        <v>5</v>
      </c>
      <c r="G64" s="2">
        <v>91</v>
      </c>
      <c r="H64" s="2">
        <v>8</v>
      </c>
      <c r="I64" s="2">
        <v>69</v>
      </c>
      <c r="J64" s="2">
        <v>3</v>
      </c>
      <c r="K64" s="2">
        <v>7</v>
      </c>
      <c r="L64" s="2">
        <v>5</v>
      </c>
      <c r="M64" s="2">
        <v>21</v>
      </c>
      <c r="N64" s="2">
        <v>7</v>
      </c>
      <c r="O64" s="2">
        <v>41</v>
      </c>
      <c r="P64" s="2">
        <v>1</v>
      </c>
      <c r="Q64" s="2">
        <v>5</v>
      </c>
      <c r="R64" s="2"/>
      <c r="S64" s="2">
        <v>1</v>
      </c>
      <c r="T64" s="2">
        <v>264</v>
      </c>
      <c r="V64" s="18"/>
      <c r="W64" s="13"/>
      <c r="X64" s="62" t="s">
        <v>3</v>
      </c>
      <c r="Y64" s="62"/>
      <c r="Z64" s="62" t="s">
        <v>4</v>
      </c>
      <c r="AA64" s="62"/>
      <c r="AB64" s="62" t="s">
        <v>5</v>
      </c>
      <c r="AC64" s="62"/>
      <c r="AD64" s="62" t="s">
        <v>6</v>
      </c>
      <c r="AE64" s="62"/>
      <c r="AF64" s="62" t="s">
        <v>7</v>
      </c>
      <c r="AG64" s="62"/>
      <c r="AH64" s="55"/>
    </row>
    <row r="65" spans="1:34" ht="12" thickBot="1" x14ac:dyDescent="0.25">
      <c r="A65" s="78"/>
      <c r="B65" s="10" t="s">
        <v>84</v>
      </c>
      <c r="C65" s="44">
        <v>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V65" s="20" t="s">
        <v>11</v>
      </c>
      <c r="W65" s="14" t="s">
        <v>217</v>
      </c>
      <c r="X65" s="5" t="s">
        <v>9</v>
      </c>
      <c r="Y65" s="5" t="s">
        <v>10</v>
      </c>
      <c r="Z65" s="5" t="s">
        <v>9</v>
      </c>
      <c r="AA65" s="5" t="s">
        <v>10</v>
      </c>
      <c r="AB65" s="5" t="s">
        <v>9</v>
      </c>
      <c r="AC65" s="5" t="s">
        <v>10</v>
      </c>
      <c r="AD65" s="5" t="s">
        <v>9</v>
      </c>
      <c r="AE65" s="5" t="s">
        <v>10</v>
      </c>
      <c r="AF65" s="5" t="s">
        <v>9</v>
      </c>
      <c r="AG65" s="5" t="s">
        <v>10</v>
      </c>
      <c r="AH65" s="56"/>
    </row>
    <row r="66" spans="1:34" ht="11.25" customHeight="1" x14ac:dyDescent="0.2">
      <c r="A66" s="78"/>
      <c r="B66" s="1" t="s">
        <v>64</v>
      </c>
      <c r="C66" s="43">
        <v>1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>
        <v>1</v>
      </c>
      <c r="R66" s="2"/>
      <c r="S66" s="2">
        <v>1</v>
      </c>
      <c r="T66" s="2">
        <v>2</v>
      </c>
      <c r="V66" s="16" t="s">
        <v>20</v>
      </c>
      <c r="W66" s="38">
        <f>W36-W26</f>
        <v>0</v>
      </c>
      <c r="X66" s="38">
        <f>X36+Z36-X26</f>
        <v>-1</v>
      </c>
      <c r="Y66" s="38">
        <f>Y36+AA36-Y26</f>
        <v>-3</v>
      </c>
      <c r="Z66" s="38">
        <f>AB36-Z26</f>
        <v>-1</v>
      </c>
      <c r="AA66" s="38">
        <f t="shared" ref="AA66:AC66" si="10">AC36-AA26</f>
        <v>12</v>
      </c>
      <c r="AB66" s="38">
        <f t="shared" si="10"/>
        <v>-1</v>
      </c>
      <c r="AC66" s="38">
        <f t="shared" si="10"/>
        <v>0</v>
      </c>
      <c r="AD66" s="38">
        <f>AF36+AH36-AD26</f>
        <v>-2</v>
      </c>
      <c r="AE66" s="38">
        <f>AG36+AI36-AE26</f>
        <v>2</v>
      </c>
      <c r="AF66" s="38">
        <f>AJ36+AL36-AF26</f>
        <v>8</v>
      </c>
      <c r="AG66" s="38">
        <f>AK36+AM36-AG26</f>
        <v>19</v>
      </c>
      <c r="AH66" s="37">
        <f>SUM(X66:AG66)</f>
        <v>33</v>
      </c>
    </row>
    <row r="67" spans="1:34" x14ac:dyDescent="0.2">
      <c r="A67" s="78"/>
      <c r="B67" s="1" t="s">
        <v>88</v>
      </c>
      <c r="C67" s="43">
        <v>1</v>
      </c>
      <c r="D67" s="2"/>
      <c r="E67" s="2"/>
      <c r="F67" s="2"/>
      <c r="G67" s="2"/>
      <c r="H67" s="2"/>
      <c r="I67" s="2"/>
      <c r="J67" s="2"/>
      <c r="K67" s="2">
        <v>1</v>
      </c>
      <c r="L67" s="2"/>
      <c r="M67" s="2">
        <v>4</v>
      </c>
      <c r="N67" s="2"/>
      <c r="O67" s="2">
        <v>7</v>
      </c>
      <c r="P67" s="2"/>
      <c r="Q67" s="2">
        <v>8</v>
      </c>
      <c r="R67" s="2"/>
      <c r="S67" s="2">
        <v>1</v>
      </c>
      <c r="T67" s="2">
        <v>21</v>
      </c>
      <c r="V67" s="18" t="s">
        <v>72</v>
      </c>
      <c r="W67" s="3">
        <f>W39-W27</f>
        <v>-2</v>
      </c>
      <c r="X67" s="3">
        <f>X39+Z39-X27</f>
        <v>9</v>
      </c>
      <c r="Y67" s="3">
        <f>Y39+AA39-Y27</f>
        <v>-36</v>
      </c>
      <c r="Z67" s="3">
        <f>AB39-Z27</f>
        <v>6</v>
      </c>
      <c r="AA67" s="3">
        <f t="shared" ref="AA67:AC67" si="11">AC39-AA27</f>
        <v>25</v>
      </c>
      <c r="AB67" s="3">
        <f t="shared" si="11"/>
        <v>2</v>
      </c>
      <c r="AC67" s="3">
        <f t="shared" si="11"/>
        <v>17</v>
      </c>
      <c r="AD67" s="3">
        <f>AF39+AH39-AD27</f>
        <v>22</v>
      </c>
      <c r="AE67" s="3">
        <f>AG39+AI39-AE27</f>
        <v>115</v>
      </c>
      <c r="AF67" s="3">
        <f>AJ39+AL39-AF27</f>
        <v>66</v>
      </c>
      <c r="AG67" s="3">
        <f>AK39+AM39-AG27</f>
        <v>193</v>
      </c>
      <c r="AH67" s="23">
        <f>SUM(X67:AG67)</f>
        <v>419</v>
      </c>
    </row>
    <row r="68" spans="1:34" x14ac:dyDescent="0.2">
      <c r="A68" s="78"/>
      <c r="B68" s="1" t="s">
        <v>237</v>
      </c>
      <c r="C68" s="43">
        <v>1</v>
      </c>
      <c r="D68" s="2"/>
      <c r="E68" s="2"/>
      <c r="F68" s="2"/>
      <c r="G68" s="2"/>
      <c r="H68" s="2"/>
      <c r="I68" s="2"/>
      <c r="J68" s="2"/>
      <c r="K68" s="2"/>
      <c r="L68" s="2"/>
      <c r="M68" s="2">
        <v>7</v>
      </c>
      <c r="N68" s="2"/>
      <c r="O68" s="2">
        <v>1</v>
      </c>
      <c r="P68" s="2"/>
      <c r="Q68" s="2"/>
      <c r="R68" s="2"/>
      <c r="S68" s="2"/>
      <c r="T68" s="2">
        <v>8</v>
      </c>
      <c r="V68" s="18" t="s">
        <v>212</v>
      </c>
      <c r="W68" s="3">
        <f>W38-W28</f>
        <v>-6</v>
      </c>
      <c r="X68" s="3">
        <f>X38+Z38-X28</f>
        <v>7</v>
      </c>
      <c r="Y68" s="3">
        <f>Y38+AA38-Y28</f>
        <v>-42</v>
      </c>
      <c r="Z68" s="3">
        <f>AB38-Z28</f>
        <v>5</v>
      </c>
      <c r="AA68" s="3">
        <f t="shared" ref="AA68:AC68" si="12">AC38-AA28</f>
        <v>-33</v>
      </c>
      <c r="AB68" s="3">
        <f t="shared" si="12"/>
        <v>8</v>
      </c>
      <c r="AC68" s="3">
        <f t="shared" si="12"/>
        <v>-33</v>
      </c>
      <c r="AD68" s="3">
        <f>AF38+AH38-AD28</f>
        <v>22</v>
      </c>
      <c r="AE68" s="3">
        <f>AG38+AI38-AE28</f>
        <v>30</v>
      </c>
      <c r="AF68" s="3">
        <f>AJ38+AL38-AF28</f>
        <v>52</v>
      </c>
      <c r="AG68" s="3">
        <f>AK38+AM38-AG28</f>
        <v>186</v>
      </c>
      <c r="AH68" s="23">
        <f>SUM(X68:AG68)</f>
        <v>202</v>
      </c>
    </row>
    <row r="69" spans="1:34" ht="12" thickBot="1" x14ac:dyDescent="0.25">
      <c r="A69" s="78"/>
      <c r="B69" s="1" t="s">
        <v>238</v>
      </c>
      <c r="C69" s="43">
        <v>1</v>
      </c>
      <c r="D69" s="2">
        <v>1</v>
      </c>
      <c r="E69" s="2"/>
      <c r="F69" s="2">
        <v>3</v>
      </c>
      <c r="G69" s="2"/>
      <c r="H69" s="2">
        <v>3</v>
      </c>
      <c r="I69" s="2"/>
      <c r="J69" s="2"/>
      <c r="K69" s="2"/>
      <c r="L69" s="2">
        <v>4</v>
      </c>
      <c r="M69" s="2"/>
      <c r="N69" s="2">
        <v>4</v>
      </c>
      <c r="O69" s="2"/>
      <c r="P69" s="2">
        <v>2</v>
      </c>
      <c r="Q69" s="2"/>
      <c r="R69" s="2"/>
      <c r="S69" s="2"/>
      <c r="T69" s="2">
        <v>17</v>
      </c>
      <c r="V69" s="18" t="s">
        <v>213</v>
      </c>
      <c r="W69" s="3">
        <f>W37-W29</f>
        <v>-1</v>
      </c>
      <c r="X69" s="3">
        <f>X37+Z37-X29</f>
        <v>3</v>
      </c>
      <c r="Y69" s="3">
        <f>Y37+AA37-Y29</f>
        <v>-36</v>
      </c>
      <c r="Z69" s="3">
        <f>AB37-Z29</f>
        <v>-4</v>
      </c>
      <c r="AA69" s="3">
        <f t="shared" ref="AA69:AC69" si="13">AC37-AA29</f>
        <v>-11</v>
      </c>
      <c r="AB69" s="3">
        <f t="shared" si="13"/>
        <v>-1</v>
      </c>
      <c r="AC69" s="3">
        <f t="shared" si="13"/>
        <v>-3</v>
      </c>
      <c r="AD69" s="3">
        <f>AF37+AH37-AD29</f>
        <v>-5</v>
      </c>
      <c r="AE69" s="3">
        <f>AG37+AI37-AE29</f>
        <v>-7</v>
      </c>
      <c r="AF69" s="3">
        <f>AJ37+AL37-AF29</f>
        <v>14</v>
      </c>
      <c r="AG69" s="3">
        <f>AK37+AM37-AG29</f>
        <v>15</v>
      </c>
      <c r="AH69" s="23">
        <f>SUM(X69:AG69)</f>
        <v>-35</v>
      </c>
    </row>
    <row r="70" spans="1:34" ht="12" thickBot="1" x14ac:dyDescent="0.25">
      <c r="A70" s="78"/>
      <c r="B70" s="1" t="s">
        <v>104</v>
      </c>
      <c r="C70" s="43">
        <v>1</v>
      </c>
      <c r="D70" s="2"/>
      <c r="E70" s="2"/>
      <c r="F70" s="2"/>
      <c r="G70" s="2"/>
      <c r="H70" s="2"/>
      <c r="I70" s="2">
        <v>1</v>
      </c>
      <c r="J70" s="2"/>
      <c r="K70" s="2">
        <v>2</v>
      </c>
      <c r="L70" s="2"/>
      <c r="M70" s="2"/>
      <c r="N70" s="2"/>
      <c r="O70" s="2">
        <v>3</v>
      </c>
      <c r="P70" s="2">
        <v>18</v>
      </c>
      <c r="Q70" s="2">
        <v>23</v>
      </c>
      <c r="R70" s="2">
        <v>8</v>
      </c>
      <c r="S70" s="2">
        <v>15</v>
      </c>
      <c r="T70" s="2">
        <v>70</v>
      </c>
      <c r="V70" s="36" t="s">
        <v>214</v>
      </c>
      <c r="W70" s="9">
        <f t="shared" ref="W70:AH70" si="14">SUM(W66:W69)</f>
        <v>-9</v>
      </c>
      <c r="X70" s="9">
        <f t="shared" si="14"/>
        <v>18</v>
      </c>
      <c r="Y70" s="9">
        <f t="shared" si="14"/>
        <v>-117</v>
      </c>
      <c r="Z70" s="9">
        <f t="shared" si="14"/>
        <v>6</v>
      </c>
      <c r="AA70" s="9">
        <f t="shared" si="14"/>
        <v>-7</v>
      </c>
      <c r="AB70" s="9">
        <f t="shared" si="14"/>
        <v>8</v>
      </c>
      <c r="AC70" s="9">
        <f t="shared" si="14"/>
        <v>-19</v>
      </c>
      <c r="AD70" s="9">
        <f t="shared" si="14"/>
        <v>37</v>
      </c>
      <c r="AE70" s="9">
        <f t="shared" si="14"/>
        <v>140</v>
      </c>
      <c r="AF70" s="9">
        <f t="shared" si="14"/>
        <v>140</v>
      </c>
      <c r="AG70" s="9">
        <f t="shared" si="14"/>
        <v>413</v>
      </c>
      <c r="AH70" s="34">
        <f t="shared" si="14"/>
        <v>619</v>
      </c>
    </row>
    <row r="71" spans="1:34" ht="12" thickBot="1" x14ac:dyDescent="0.25">
      <c r="A71" s="78"/>
      <c r="B71" s="1" t="s">
        <v>49</v>
      </c>
      <c r="C71" s="43">
        <v>1</v>
      </c>
      <c r="D71" s="2"/>
      <c r="E71" s="2"/>
      <c r="F71" s="2"/>
      <c r="G71" s="2">
        <v>4</v>
      </c>
      <c r="H71" s="2"/>
      <c r="I71" s="2"/>
      <c r="J71" s="2"/>
      <c r="K71" s="2"/>
      <c r="L71" s="2"/>
      <c r="M71" s="2">
        <v>1</v>
      </c>
      <c r="N71" s="2"/>
      <c r="O71" s="2">
        <v>5</v>
      </c>
      <c r="P71" s="2"/>
      <c r="Q71" s="2">
        <v>2</v>
      </c>
      <c r="R71" s="2"/>
      <c r="S71" s="2"/>
      <c r="T71" s="2">
        <v>12</v>
      </c>
    </row>
    <row r="72" spans="1:34" x14ac:dyDescent="0.2">
      <c r="A72" s="78"/>
      <c r="B72" s="1" t="s">
        <v>78</v>
      </c>
      <c r="C72" s="43">
        <v>1</v>
      </c>
      <c r="D72" s="2"/>
      <c r="E72" s="2"/>
      <c r="F72" s="2">
        <v>2</v>
      </c>
      <c r="G72" s="2">
        <v>12</v>
      </c>
      <c r="H72" s="2"/>
      <c r="I72" s="2">
        <v>4</v>
      </c>
      <c r="J72" s="2"/>
      <c r="K72" s="2">
        <v>4</v>
      </c>
      <c r="L72" s="2"/>
      <c r="M72" s="2">
        <v>2</v>
      </c>
      <c r="N72" s="2"/>
      <c r="O72" s="2">
        <v>6</v>
      </c>
      <c r="P72" s="2"/>
      <c r="Q72" s="2">
        <v>1</v>
      </c>
      <c r="R72" s="2">
        <v>2</v>
      </c>
      <c r="S72" s="2">
        <v>4</v>
      </c>
      <c r="T72" s="2">
        <v>37</v>
      </c>
      <c r="V72" s="16"/>
      <c r="W72" s="63" t="s">
        <v>242</v>
      </c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45" t="s">
        <v>1</v>
      </c>
    </row>
    <row r="73" spans="1:34" x14ac:dyDescent="0.2">
      <c r="A73" s="78"/>
      <c r="B73" s="1" t="s">
        <v>105</v>
      </c>
      <c r="C73" s="43">
        <v>1</v>
      </c>
      <c r="D73" s="2"/>
      <c r="E73" s="2"/>
      <c r="F73" s="2"/>
      <c r="G73" s="2"/>
      <c r="H73" s="2"/>
      <c r="I73" s="2"/>
      <c r="J73" s="2"/>
      <c r="K73" s="2">
        <v>4</v>
      </c>
      <c r="L73" s="2"/>
      <c r="M73" s="2">
        <v>2</v>
      </c>
      <c r="N73" s="2">
        <v>1</v>
      </c>
      <c r="O73" s="2">
        <v>15</v>
      </c>
      <c r="P73" s="2"/>
      <c r="Q73" s="2"/>
      <c r="R73" s="2"/>
      <c r="S73" s="2">
        <v>1</v>
      </c>
      <c r="T73" s="2">
        <v>23</v>
      </c>
      <c r="V73" s="18"/>
      <c r="W73" s="64" t="s">
        <v>2</v>
      </c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46"/>
    </row>
    <row r="74" spans="1:34" x14ac:dyDescent="0.2">
      <c r="A74" s="78"/>
      <c r="B74" s="1" t="s">
        <v>239</v>
      </c>
      <c r="C74" s="43">
        <v>1</v>
      </c>
      <c r="D74" s="2"/>
      <c r="E74" s="2"/>
      <c r="F74" s="2">
        <v>3</v>
      </c>
      <c r="G74" s="2">
        <v>16</v>
      </c>
      <c r="H74" s="2"/>
      <c r="I74" s="2">
        <v>15</v>
      </c>
      <c r="J74" s="2">
        <v>1</v>
      </c>
      <c r="K74" s="2">
        <v>12</v>
      </c>
      <c r="L74" s="2">
        <v>2</v>
      </c>
      <c r="M74" s="2">
        <v>15</v>
      </c>
      <c r="N74" s="2">
        <v>7</v>
      </c>
      <c r="O74" s="2">
        <v>29</v>
      </c>
      <c r="P74" s="2"/>
      <c r="Q74" s="2">
        <v>2</v>
      </c>
      <c r="R74" s="2"/>
      <c r="S74" s="2">
        <v>1</v>
      </c>
      <c r="T74" s="2">
        <v>103</v>
      </c>
      <c r="V74" s="18"/>
      <c r="W74" s="13"/>
      <c r="X74" s="62" t="s">
        <v>3</v>
      </c>
      <c r="Y74" s="62"/>
      <c r="Z74" s="62" t="s">
        <v>4</v>
      </c>
      <c r="AA74" s="62"/>
      <c r="AB74" s="62" t="s">
        <v>5</v>
      </c>
      <c r="AC74" s="62"/>
      <c r="AD74" s="62" t="s">
        <v>6</v>
      </c>
      <c r="AE74" s="62"/>
      <c r="AF74" s="62" t="s">
        <v>7</v>
      </c>
      <c r="AG74" s="62"/>
      <c r="AH74" s="46"/>
    </row>
    <row r="75" spans="1:34" ht="12" thickBot="1" x14ac:dyDescent="0.25">
      <c r="A75" s="78"/>
      <c r="B75" s="1" t="s">
        <v>65</v>
      </c>
      <c r="C75" s="43">
        <v>1</v>
      </c>
      <c r="D75" s="2"/>
      <c r="E75" s="2"/>
      <c r="F75" s="2"/>
      <c r="G75" s="2"/>
      <c r="H75" s="2"/>
      <c r="I75" s="2"/>
      <c r="J75" s="2"/>
      <c r="K75" s="2"/>
      <c r="L75" s="2"/>
      <c r="M75" s="2">
        <v>3</v>
      </c>
      <c r="N75" s="2"/>
      <c r="O75" s="2">
        <v>8</v>
      </c>
      <c r="P75" s="2"/>
      <c r="Q75" s="2">
        <v>8</v>
      </c>
      <c r="R75" s="2"/>
      <c r="S75" s="2">
        <v>6</v>
      </c>
      <c r="T75" s="2">
        <v>25</v>
      </c>
      <c r="V75" s="20" t="s">
        <v>11</v>
      </c>
      <c r="W75" s="14" t="s">
        <v>217</v>
      </c>
      <c r="X75" s="5" t="s">
        <v>9</v>
      </c>
      <c r="Y75" s="5" t="s">
        <v>10</v>
      </c>
      <c r="Z75" s="5" t="s">
        <v>9</v>
      </c>
      <c r="AA75" s="5" t="s">
        <v>10</v>
      </c>
      <c r="AB75" s="5" t="s">
        <v>9</v>
      </c>
      <c r="AC75" s="5" t="s">
        <v>10</v>
      </c>
      <c r="AD75" s="5" t="s">
        <v>9</v>
      </c>
      <c r="AE75" s="5" t="s">
        <v>10</v>
      </c>
      <c r="AF75" s="5" t="s">
        <v>9</v>
      </c>
      <c r="AG75" s="5" t="s">
        <v>10</v>
      </c>
      <c r="AH75" s="47"/>
    </row>
    <row r="76" spans="1:34" x14ac:dyDescent="0.2">
      <c r="A76" s="78"/>
      <c r="B76" s="1" t="s">
        <v>43</v>
      </c>
      <c r="C76" s="43">
        <v>1</v>
      </c>
      <c r="D76" s="2"/>
      <c r="E76" s="2"/>
      <c r="F76" s="2"/>
      <c r="G76" s="2">
        <v>4</v>
      </c>
      <c r="H76" s="2"/>
      <c r="I76" s="2">
        <v>3</v>
      </c>
      <c r="J76" s="2"/>
      <c r="K76" s="2"/>
      <c r="L76" s="2"/>
      <c r="M76" s="2"/>
      <c r="N76" s="2"/>
      <c r="O76" s="2"/>
      <c r="P76" s="2"/>
      <c r="Q76" s="2">
        <v>1</v>
      </c>
      <c r="R76" s="2">
        <v>2</v>
      </c>
      <c r="S76" s="2">
        <v>5</v>
      </c>
      <c r="T76" s="2">
        <v>15</v>
      </c>
      <c r="V76" s="16" t="s">
        <v>20</v>
      </c>
      <c r="W76" s="38">
        <f>W36-W5</f>
        <v>0</v>
      </c>
      <c r="X76" s="38">
        <f>X36+Z36-X5</f>
        <v>-17</v>
      </c>
      <c r="Y76" s="38">
        <f>Y36+AA36-Y5</f>
        <v>-14</v>
      </c>
      <c r="Z76" s="38">
        <f>AB36-Z5</f>
        <v>0</v>
      </c>
      <c r="AA76" s="38">
        <f>AC36-AA5</f>
        <v>9</v>
      </c>
      <c r="AB76" s="38">
        <f>AD36-AB5</f>
        <v>1</v>
      </c>
      <c r="AC76" s="38">
        <f>AE36-AC5</f>
        <v>-5</v>
      </c>
      <c r="AD76" s="38">
        <f>AF36+AH36-AD5</f>
        <v>-1</v>
      </c>
      <c r="AE76" s="38">
        <f>AG36+AI36-AE5</f>
        <v>-10</v>
      </c>
      <c r="AF76" s="38">
        <f>AJ36+AL36-AF5</f>
        <v>8</v>
      </c>
      <c r="AG76" s="38">
        <f>AK36+AM36-AG5</f>
        <v>36</v>
      </c>
      <c r="AH76" s="37">
        <f>SUM(X76:AG76)</f>
        <v>7</v>
      </c>
    </row>
    <row r="77" spans="1:34" x14ac:dyDescent="0.2">
      <c r="A77" s="78"/>
      <c r="B77" s="1" t="s">
        <v>51</v>
      </c>
      <c r="C77" s="43">
        <v>1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>
        <v>4</v>
      </c>
      <c r="P77" s="2"/>
      <c r="Q77" s="2"/>
      <c r="R77" s="2"/>
      <c r="S77" s="2"/>
      <c r="T77" s="2">
        <v>4</v>
      </c>
      <c r="V77" s="18" t="s">
        <v>72</v>
      </c>
      <c r="W77" s="3">
        <f>W39-W8</f>
        <v>-15</v>
      </c>
      <c r="X77" s="3">
        <f>X39+Z39-X8</f>
        <v>2</v>
      </c>
      <c r="Y77" s="3">
        <f>Y39+AA39-Y8</f>
        <v>-5</v>
      </c>
      <c r="Z77" s="3">
        <f>AB39-Z8</f>
        <v>-11</v>
      </c>
      <c r="AA77" s="3">
        <f>AC39-AA8</f>
        <v>-36</v>
      </c>
      <c r="AB77" s="3">
        <f>AD39-AB8</f>
        <v>-2</v>
      </c>
      <c r="AC77" s="3">
        <f>AE39-AC8</f>
        <v>6</v>
      </c>
      <c r="AD77" s="3">
        <f>AF39+AH39-AD8</f>
        <v>19</v>
      </c>
      <c r="AE77" s="3">
        <f>AG39+AI39-AE8</f>
        <v>38</v>
      </c>
      <c r="AF77" s="3">
        <f>AJ39+AL39-AF8</f>
        <v>142</v>
      </c>
      <c r="AG77" s="3">
        <f>AK39+AM39-AG8</f>
        <v>445</v>
      </c>
      <c r="AH77" s="23">
        <f t="shared" ref="AH77:AH79" si="15">SUM(X77:AG77)</f>
        <v>598</v>
      </c>
    </row>
    <row r="78" spans="1:34" x14ac:dyDescent="0.2">
      <c r="A78" s="78"/>
      <c r="B78" s="1" t="s">
        <v>95</v>
      </c>
      <c r="C78" s="43">
        <v>1</v>
      </c>
      <c r="D78" s="2"/>
      <c r="E78" s="2"/>
      <c r="F78" s="2">
        <v>16</v>
      </c>
      <c r="G78" s="2">
        <v>64</v>
      </c>
      <c r="H78" s="2">
        <v>14</v>
      </c>
      <c r="I78" s="2">
        <v>27</v>
      </c>
      <c r="J78" s="2">
        <v>1</v>
      </c>
      <c r="K78" s="2">
        <v>15</v>
      </c>
      <c r="L78" s="2">
        <v>1</v>
      </c>
      <c r="M78" s="2">
        <v>10</v>
      </c>
      <c r="N78" s="2">
        <v>9</v>
      </c>
      <c r="O78" s="2">
        <v>27</v>
      </c>
      <c r="P78" s="2"/>
      <c r="Q78" s="2">
        <v>16</v>
      </c>
      <c r="R78" s="2">
        <v>5</v>
      </c>
      <c r="S78" s="2">
        <v>31</v>
      </c>
      <c r="T78" s="2">
        <v>236</v>
      </c>
      <c r="V78" s="18" t="s">
        <v>212</v>
      </c>
      <c r="W78" s="3">
        <f>W38-W7</f>
        <v>-25</v>
      </c>
      <c r="X78" s="3">
        <f>X38+Z38-X7</f>
        <v>-29</v>
      </c>
      <c r="Y78" s="3">
        <f>Y38+AA38-Y7</f>
        <v>-129</v>
      </c>
      <c r="Z78" s="3">
        <f>AB38-Z7</f>
        <v>-36</v>
      </c>
      <c r="AA78" s="3">
        <f>AC38-AA7</f>
        <v>-61</v>
      </c>
      <c r="AB78" s="3">
        <f>AD38-AB7</f>
        <v>4</v>
      </c>
      <c r="AC78" s="3">
        <f>AE38-AC7</f>
        <v>-17</v>
      </c>
      <c r="AD78" s="3">
        <f>AF38+AH38-AD7</f>
        <v>28</v>
      </c>
      <c r="AE78" s="3">
        <f>AG38+AI38-AE7</f>
        <v>122</v>
      </c>
      <c r="AF78" s="3">
        <f>AJ38+AL38-AF7</f>
        <v>69</v>
      </c>
      <c r="AG78" s="3">
        <f>AK38+AM38-AG7</f>
        <v>353</v>
      </c>
      <c r="AH78" s="23">
        <f t="shared" si="15"/>
        <v>304</v>
      </c>
    </row>
    <row r="79" spans="1:34" ht="12" thickBot="1" x14ac:dyDescent="0.25">
      <c r="A79" s="78"/>
      <c r="B79" s="1" t="s">
        <v>96</v>
      </c>
      <c r="C79" s="43">
        <v>1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>
        <v>12</v>
      </c>
      <c r="Q79" s="2">
        <v>21</v>
      </c>
      <c r="R79" s="2">
        <v>13</v>
      </c>
      <c r="S79" s="2">
        <v>36</v>
      </c>
      <c r="T79" s="2">
        <v>82</v>
      </c>
      <c r="V79" s="24" t="s">
        <v>213</v>
      </c>
      <c r="W79" s="7">
        <f>W47-W6</f>
        <v>-35</v>
      </c>
      <c r="X79" s="7">
        <f>X37+Z37-X6</f>
        <v>0</v>
      </c>
      <c r="Y79" s="7">
        <f>Y37+AA37-Y6</f>
        <v>-52</v>
      </c>
      <c r="Z79" s="7">
        <f>AB37-Z6</f>
        <v>-4</v>
      </c>
      <c r="AA79" s="7">
        <f>AC37-AA6</f>
        <v>-11</v>
      </c>
      <c r="AB79" s="7">
        <f>AD37-AB6</f>
        <v>1</v>
      </c>
      <c r="AC79" s="7">
        <f>AE37-AC6</f>
        <v>-2</v>
      </c>
      <c r="AD79" s="7">
        <f>AF37+AH37-AD6</f>
        <v>-2</v>
      </c>
      <c r="AE79" s="7">
        <f>AG37+AI37-AE6</f>
        <v>-42</v>
      </c>
      <c r="AF79" s="7">
        <f>AL37+AJ37-AF6</f>
        <v>17</v>
      </c>
      <c r="AG79" s="7">
        <f>AK37+AM37-AG6</f>
        <v>64</v>
      </c>
      <c r="AH79" s="26">
        <f t="shared" si="15"/>
        <v>-31</v>
      </c>
    </row>
    <row r="80" spans="1:34" ht="12" thickBot="1" x14ac:dyDescent="0.25">
      <c r="A80" s="78"/>
      <c r="B80" s="1" t="s">
        <v>103</v>
      </c>
      <c r="C80" s="43">
        <v>1</v>
      </c>
      <c r="D80" s="2"/>
      <c r="E80" s="2"/>
      <c r="F80" s="2"/>
      <c r="G80" s="2"/>
      <c r="H80" s="2"/>
      <c r="I80" s="2"/>
      <c r="J80" s="2">
        <v>2</v>
      </c>
      <c r="K80" s="2"/>
      <c r="L80" s="2">
        <v>11</v>
      </c>
      <c r="M80" s="2"/>
      <c r="N80" s="2">
        <v>4</v>
      </c>
      <c r="O80" s="2"/>
      <c r="P80" s="2">
        <v>3</v>
      </c>
      <c r="Q80" s="2"/>
      <c r="R80" s="2"/>
      <c r="S80" s="2"/>
      <c r="T80" s="2">
        <v>20</v>
      </c>
      <c r="V80" s="39" t="s">
        <v>214</v>
      </c>
      <c r="W80" s="8">
        <f t="shared" ref="W80:AH80" si="16">SUM(W76:W79)</f>
        <v>-75</v>
      </c>
      <c r="X80" s="8">
        <f t="shared" si="16"/>
        <v>-44</v>
      </c>
      <c r="Y80" s="8">
        <f t="shared" si="16"/>
        <v>-200</v>
      </c>
      <c r="Z80" s="8">
        <f t="shared" si="16"/>
        <v>-51</v>
      </c>
      <c r="AA80" s="8">
        <f t="shared" si="16"/>
        <v>-99</v>
      </c>
      <c r="AB80" s="8">
        <f t="shared" si="16"/>
        <v>4</v>
      </c>
      <c r="AC80" s="8">
        <f t="shared" si="16"/>
        <v>-18</v>
      </c>
      <c r="AD80" s="8">
        <f t="shared" si="16"/>
        <v>44</v>
      </c>
      <c r="AE80" s="8">
        <f t="shared" si="16"/>
        <v>108</v>
      </c>
      <c r="AF80" s="8">
        <f t="shared" si="16"/>
        <v>236</v>
      </c>
      <c r="AG80" s="8">
        <f t="shared" si="16"/>
        <v>898</v>
      </c>
      <c r="AH80" s="30">
        <f t="shared" si="16"/>
        <v>878</v>
      </c>
    </row>
    <row r="81" spans="1:34" x14ac:dyDescent="0.2">
      <c r="A81" s="78"/>
      <c r="B81" s="1" t="s">
        <v>236</v>
      </c>
      <c r="C81" s="43">
        <v>1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>
        <v>3</v>
      </c>
      <c r="P81" s="2">
        <v>1</v>
      </c>
      <c r="Q81" s="2"/>
      <c r="R81" s="2"/>
      <c r="S81" s="2">
        <v>1</v>
      </c>
      <c r="T81" s="2">
        <v>5</v>
      </c>
      <c r="V81" s="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57"/>
    </row>
    <row r="82" spans="1:34" x14ac:dyDescent="0.2">
      <c r="A82" s="78"/>
      <c r="B82" s="1" t="s">
        <v>52</v>
      </c>
      <c r="C82" s="43">
        <v>1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>
        <v>2</v>
      </c>
      <c r="P82" s="2"/>
      <c r="Q82" s="2"/>
      <c r="R82" s="2"/>
      <c r="S82" s="2"/>
      <c r="T82" s="2">
        <v>2</v>
      </c>
      <c r="V82" s="3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58"/>
    </row>
    <row r="83" spans="1:34" x14ac:dyDescent="0.2">
      <c r="A83" s="78"/>
      <c r="B83" s="1" t="s">
        <v>70</v>
      </c>
      <c r="C83" s="43">
        <v>1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>
        <v>2</v>
      </c>
      <c r="Q83" s="2">
        <v>11</v>
      </c>
      <c r="R83" s="2">
        <v>5</v>
      </c>
      <c r="S83" s="2">
        <v>17</v>
      </c>
      <c r="T83" s="2">
        <v>35</v>
      </c>
      <c r="V83" s="3"/>
      <c r="W83" s="13"/>
      <c r="X83" s="57"/>
      <c r="Y83" s="58"/>
      <c r="Z83" s="57"/>
      <c r="AA83" s="58"/>
      <c r="AB83" s="57"/>
      <c r="AC83" s="58"/>
      <c r="AD83" s="57"/>
      <c r="AE83" s="58"/>
      <c r="AF83" s="57"/>
      <c r="AG83" s="58"/>
      <c r="AH83" s="58"/>
    </row>
    <row r="84" spans="1:34" x14ac:dyDescent="0.2">
      <c r="A84" s="78"/>
      <c r="B84" s="1" t="s">
        <v>85</v>
      </c>
      <c r="C84" s="43">
        <v>1</v>
      </c>
      <c r="D84" s="2"/>
      <c r="E84" s="2"/>
      <c r="F84" s="2"/>
      <c r="G84" s="2"/>
      <c r="H84" s="2"/>
      <c r="I84" s="2"/>
      <c r="J84" s="2"/>
      <c r="K84" s="2"/>
      <c r="L84" s="2">
        <v>1</v>
      </c>
      <c r="M84" s="2"/>
      <c r="N84" s="2"/>
      <c r="O84" s="2">
        <v>16</v>
      </c>
      <c r="P84" s="2"/>
      <c r="Q84" s="2">
        <v>6</v>
      </c>
      <c r="R84" s="2"/>
      <c r="S84" s="2">
        <v>4</v>
      </c>
      <c r="T84" s="2">
        <v>27</v>
      </c>
      <c r="V84" s="84"/>
      <c r="W84" s="85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8"/>
    </row>
    <row r="85" spans="1:34" x14ac:dyDescent="0.2">
      <c r="A85" s="78"/>
      <c r="B85" s="1" t="s">
        <v>36</v>
      </c>
      <c r="C85" s="43">
        <v>1</v>
      </c>
      <c r="D85" s="2"/>
      <c r="E85" s="2"/>
      <c r="F85" s="2"/>
      <c r="G85" s="2">
        <v>9</v>
      </c>
      <c r="H85" s="2">
        <v>1</v>
      </c>
      <c r="I85" s="2">
        <v>4</v>
      </c>
      <c r="J85" s="2"/>
      <c r="K85" s="2">
        <v>1</v>
      </c>
      <c r="L85" s="2"/>
      <c r="M85" s="2">
        <v>2</v>
      </c>
      <c r="N85" s="2">
        <v>3</v>
      </c>
      <c r="O85" s="2">
        <v>5</v>
      </c>
      <c r="P85" s="2"/>
      <c r="Q85" s="2"/>
      <c r="R85" s="2"/>
      <c r="S85" s="2"/>
      <c r="T85" s="2">
        <v>25</v>
      </c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x14ac:dyDescent="0.2">
      <c r="A86" s="78"/>
      <c r="B86" s="1" t="s">
        <v>29</v>
      </c>
      <c r="C86" s="43">
        <v>1</v>
      </c>
      <c r="D86" s="2"/>
      <c r="E86" s="2"/>
      <c r="F86" s="2"/>
      <c r="G86" s="2">
        <v>3</v>
      </c>
      <c r="H86" s="2">
        <v>1</v>
      </c>
      <c r="I86" s="2">
        <v>5</v>
      </c>
      <c r="J86" s="2"/>
      <c r="K86" s="2">
        <v>4</v>
      </c>
      <c r="L86" s="2"/>
      <c r="M86" s="2">
        <v>3</v>
      </c>
      <c r="N86" s="2">
        <v>1</v>
      </c>
      <c r="O86" s="2">
        <v>9</v>
      </c>
      <c r="P86" s="2"/>
      <c r="Q86" s="2">
        <v>2</v>
      </c>
      <c r="R86" s="2"/>
      <c r="S86" s="2">
        <v>2</v>
      </c>
      <c r="T86" s="2">
        <v>30</v>
      </c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x14ac:dyDescent="0.2">
      <c r="A87" s="78"/>
      <c r="B87" s="1" t="s">
        <v>100</v>
      </c>
      <c r="C87" s="43">
        <v>1</v>
      </c>
      <c r="D87" s="2"/>
      <c r="E87" s="2"/>
      <c r="F87" s="2">
        <v>1</v>
      </c>
      <c r="G87" s="2">
        <v>13</v>
      </c>
      <c r="H87" s="2"/>
      <c r="I87" s="2">
        <v>4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>
        <v>18</v>
      </c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x14ac:dyDescent="0.2">
      <c r="A88" s="78"/>
      <c r="B88" s="10" t="s">
        <v>102</v>
      </c>
      <c r="C88" s="44">
        <v>1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x14ac:dyDescent="0.2">
      <c r="A89" s="78"/>
      <c r="B89" s="1" t="s">
        <v>30</v>
      </c>
      <c r="C89" s="43">
        <v>1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>
        <v>5</v>
      </c>
      <c r="P89" s="2"/>
      <c r="Q89" s="2">
        <v>5</v>
      </c>
      <c r="R89" s="2"/>
      <c r="S89" s="2">
        <v>2</v>
      </c>
      <c r="T89" s="2">
        <v>12</v>
      </c>
      <c r="V89" s="86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x14ac:dyDescent="0.2">
      <c r="A90" s="78"/>
      <c r="B90" s="1" t="s">
        <v>74</v>
      </c>
      <c r="C90" s="43">
        <v>1</v>
      </c>
      <c r="D90" s="2"/>
      <c r="E90" s="2"/>
      <c r="F90" s="2"/>
      <c r="G90" s="2"/>
      <c r="H90" s="2"/>
      <c r="I90" s="2"/>
      <c r="J90" s="2"/>
      <c r="K90" s="2">
        <v>1</v>
      </c>
      <c r="L90" s="2"/>
      <c r="M90" s="2">
        <v>2</v>
      </c>
      <c r="N90" s="2"/>
      <c r="O90" s="2">
        <v>7</v>
      </c>
      <c r="P90" s="2"/>
      <c r="Q90" s="2"/>
      <c r="R90" s="2"/>
      <c r="S90" s="2"/>
      <c r="T90" s="2">
        <v>10</v>
      </c>
    </row>
    <row r="91" spans="1:34" x14ac:dyDescent="0.2">
      <c r="A91" s="78"/>
      <c r="B91" s="1" t="s">
        <v>98</v>
      </c>
      <c r="C91" s="43">
        <v>1</v>
      </c>
      <c r="D91" s="2"/>
      <c r="E91" s="2"/>
      <c r="F91" s="2"/>
      <c r="G91" s="2">
        <v>12</v>
      </c>
      <c r="H91" s="2"/>
      <c r="I91" s="2">
        <v>1</v>
      </c>
      <c r="J91" s="2"/>
      <c r="K91" s="2"/>
      <c r="L91" s="2">
        <v>1</v>
      </c>
      <c r="M91" s="2">
        <v>6</v>
      </c>
      <c r="N91" s="2">
        <v>1</v>
      </c>
      <c r="O91" s="2">
        <v>5</v>
      </c>
      <c r="P91" s="2"/>
      <c r="Q91" s="2">
        <v>6</v>
      </c>
      <c r="R91" s="2"/>
      <c r="S91" s="2">
        <v>3</v>
      </c>
      <c r="T91" s="2">
        <v>35</v>
      </c>
    </row>
    <row r="92" spans="1:34" x14ac:dyDescent="0.2">
      <c r="A92" s="78"/>
      <c r="B92" s="1" t="s">
        <v>31</v>
      </c>
      <c r="C92" s="43">
        <v>1</v>
      </c>
      <c r="D92" s="2"/>
      <c r="E92" s="2"/>
      <c r="F92" s="2"/>
      <c r="G92" s="2">
        <v>24</v>
      </c>
      <c r="H92" s="2"/>
      <c r="I92" s="2">
        <v>11</v>
      </c>
      <c r="J92" s="2"/>
      <c r="K92" s="2">
        <v>3</v>
      </c>
      <c r="L92" s="2"/>
      <c r="M92" s="2"/>
      <c r="N92" s="2"/>
      <c r="O92" s="2">
        <v>5</v>
      </c>
      <c r="P92" s="2">
        <v>6</v>
      </c>
      <c r="Q92" s="2">
        <v>20</v>
      </c>
      <c r="R92" s="2"/>
      <c r="S92" s="2">
        <v>10</v>
      </c>
      <c r="T92" s="2">
        <v>79</v>
      </c>
    </row>
    <row r="93" spans="1:34" x14ac:dyDescent="0.2">
      <c r="A93" s="78"/>
      <c r="B93" s="1" t="s">
        <v>53</v>
      </c>
      <c r="C93" s="43">
        <v>1</v>
      </c>
      <c r="D93" s="2"/>
      <c r="E93" s="2"/>
      <c r="F93" s="2">
        <v>4</v>
      </c>
      <c r="G93" s="2">
        <v>8</v>
      </c>
      <c r="H93" s="2"/>
      <c r="I93" s="2">
        <v>3</v>
      </c>
      <c r="J93" s="2"/>
      <c r="K93" s="2">
        <v>2</v>
      </c>
      <c r="L93" s="2"/>
      <c r="M93" s="2">
        <v>2</v>
      </c>
      <c r="N93" s="2"/>
      <c r="O93" s="2">
        <v>16</v>
      </c>
      <c r="P93" s="2"/>
      <c r="Q93" s="2">
        <v>2</v>
      </c>
      <c r="R93" s="2"/>
      <c r="S93" s="2"/>
      <c r="T93" s="2">
        <v>37</v>
      </c>
    </row>
    <row r="94" spans="1:34" x14ac:dyDescent="0.2">
      <c r="A94" s="78"/>
      <c r="B94" s="1" t="s">
        <v>99</v>
      </c>
      <c r="C94" s="43">
        <v>1</v>
      </c>
      <c r="D94" s="2"/>
      <c r="E94" s="2"/>
      <c r="F94" s="2"/>
      <c r="G94" s="2">
        <v>1</v>
      </c>
      <c r="H94" s="2"/>
      <c r="I94" s="2"/>
      <c r="J94" s="2"/>
      <c r="K94" s="2"/>
      <c r="L94" s="2"/>
      <c r="M94" s="2">
        <v>4</v>
      </c>
      <c r="N94" s="2"/>
      <c r="O94" s="2">
        <v>20</v>
      </c>
      <c r="P94" s="2"/>
      <c r="Q94" s="2">
        <v>1</v>
      </c>
      <c r="R94" s="2"/>
      <c r="S94" s="2"/>
      <c r="T94" s="2">
        <v>26</v>
      </c>
    </row>
    <row r="95" spans="1:34" x14ac:dyDescent="0.2">
      <c r="A95" s="78"/>
      <c r="B95" s="1" t="s">
        <v>80</v>
      </c>
      <c r="C95" s="43">
        <v>1</v>
      </c>
      <c r="D95" s="2"/>
      <c r="E95" s="2"/>
      <c r="F95" s="2">
        <v>1</v>
      </c>
      <c r="G95" s="2">
        <v>10</v>
      </c>
      <c r="H95" s="2">
        <v>1</v>
      </c>
      <c r="I95" s="2">
        <v>3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>
        <v>15</v>
      </c>
    </row>
    <row r="96" spans="1:34" x14ac:dyDescent="0.2">
      <c r="A96" s="78"/>
      <c r="B96" s="1" t="s">
        <v>81</v>
      </c>
      <c r="C96" s="43">
        <v>1</v>
      </c>
      <c r="D96" s="2"/>
      <c r="E96" s="2"/>
      <c r="F96" s="2"/>
      <c r="G96" s="2"/>
      <c r="H96" s="2"/>
      <c r="I96" s="2">
        <v>1</v>
      </c>
      <c r="J96" s="2"/>
      <c r="K96" s="2"/>
      <c r="L96" s="2"/>
      <c r="M96" s="2">
        <v>2</v>
      </c>
      <c r="N96" s="2"/>
      <c r="O96" s="2">
        <v>10</v>
      </c>
      <c r="P96" s="2">
        <v>6</v>
      </c>
      <c r="Q96" s="2">
        <v>24</v>
      </c>
      <c r="R96" s="2">
        <v>8</v>
      </c>
      <c r="S96" s="2">
        <v>24</v>
      </c>
      <c r="T96" s="2">
        <v>75</v>
      </c>
    </row>
    <row r="97" spans="1:21" x14ac:dyDescent="0.2">
      <c r="A97" s="78"/>
      <c r="B97" s="1" t="s">
        <v>71</v>
      </c>
      <c r="C97" s="43">
        <v>1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>
        <v>1</v>
      </c>
      <c r="O97" s="2">
        <v>4</v>
      </c>
      <c r="P97" s="2"/>
      <c r="Q97" s="2">
        <v>2</v>
      </c>
      <c r="R97" s="2"/>
      <c r="S97" s="2">
        <v>1</v>
      </c>
      <c r="T97" s="2">
        <v>8</v>
      </c>
    </row>
    <row r="98" spans="1:21" x14ac:dyDescent="0.2">
      <c r="A98" s="78"/>
      <c r="B98" s="1" t="s">
        <v>44</v>
      </c>
      <c r="C98" s="43">
        <v>1</v>
      </c>
      <c r="D98" s="2"/>
      <c r="E98" s="2"/>
      <c r="F98" s="2"/>
      <c r="G98" s="2"/>
      <c r="H98" s="2"/>
      <c r="I98" s="2">
        <v>1</v>
      </c>
      <c r="J98" s="2"/>
      <c r="K98" s="2">
        <v>1</v>
      </c>
      <c r="L98" s="2"/>
      <c r="M98" s="2"/>
      <c r="N98" s="2">
        <v>2</v>
      </c>
      <c r="O98" s="2">
        <v>2</v>
      </c>
      <c r="P98" s="2">
        <v>1</v>
      </c>
      <c r="Q98" s="2">
        <v>6</v>
      </c>
      <c r="R98" s="2"/>
      <c r="S98" s="2">
        <v>2</v>
      </c>
      <c r="T98" s="2">
        <v>15</v>
      </c>
    </row>
    <row r="99" spans="1:21" x14ac:dyDescent="0.2">
      <c r="A99" s="78"/>
      <c r="B99" s="1" t="s">
        <v>86</v>
      </c>
      <c r="C99" s="43">
        <v>1</v>
      </c>
      <c r="D99" s="2"/>
      <c r="E99" s="2"/>
      <c r="F99" s="2"/>
      <c r="G99" s="2"/>
      <c r="H99" s="2"/>
      <c r="I99" s="2"/>
      <c r="J99" s="2"/>
      <c r="K99" s="2"/>
      <c r="L99" s="2"/>
      <c r="M99" s="2">
        <v>1</v>
      </c>
      <c r="N99" s="2"/>
      <c r="O99" s="2">
        <v>7</v>
      </c>
      <c r="P99" s="2"/>
      <c r="Q99" s="2"/>
      <c r="R99" s="2"/>
      <c r="S99" s="2"/>
      <c r="T99" s="2">
        <v>8</v>
      </c>
      <c r="U99" s="50"/>
    </row>
    <row r="100" spans="1:21" x14ac:dyDescent="0.2">
      <c r="A100" s="78"/>
      <c r="B100" s="1" t="s">
        <v>92</v>
      </c>
      <c r="C100" s="43">
        <v>1</v>
      </c>
      <c r="D100" s="2"/>
      <c r="E100" s="2"/>
      <c r="F100" s="2"/>
      <c r="G100" s="2">
        <v>2</v>
      </c>
      <c r="H100" s="2"/>
      <c r="I100" s="2">
        <v>7</v>
      </c>
      <c r="J100" s="2"/>
      <c r="K100" s="2"/>
      <c r="L100" s="2"/>
      <c r="M100" s="2">
        <v>2</v>
      </c>
      <c r="N100" s="2">
        <v>1</v>
      </c>
      <c r="O100" s="2">
        <v>10</v>
      </c>
      <c r="P100" s="2"/>
      <c r="Q100" s="2">
        <v>2</v>
      </c>
      <c r="R100" s="2"/>
      <c r="S100" s="2">
        <v>1</v>
      </c>
      <c r="T100" s="2">
        <v>25</v>
      </c>
    </row>
    <row r="101" spans="1:21" x14ac:dyDescent="0.2">
      <c r="A101" s="78"/>
      <c r="B101" s="1" t="s">
        <v>67</v>
      </c>
      <c r="C101" s="43">
        <v>1</v>
      </c>
      <c r="D101" s="2"/>
      <c r="E101" s="2">
        <v>1</v>
      </c>
      <c r="F101" s="2">
        <v>8</v>
      </c>
      <c r="G101" s="2">
        <v>86</v>
      </c>
      <c r="H101" s="2">
        <v>2</v>
      </c>
      <c r="I101" s="2">
        <v>39</v>
      </c>
      <c r="J101" s="2"/>
      <c r="K101" s="2">
        <v>6</v>
      </c>
      <c r="L101" s="2">
        <v>1</v>
      </c>
      <c r="M101" s="2">
        <v>10</v>
      </c>
      <c r="N101" s="2">
        <v>3</v>
      </c>
      <c r="O101" s="2">
        <v>42</v>
      </c>
      <c r="P101" s="2">
        <v>1</v>
      </c>
      <c r="Q101" s="2">
        <v>9</v>
      </c>
      <c r="R101" s="2"/>
      <c r="S101" s="2">
        <v>10</v>
      </c>
      <c r="T101" s="2">
        <v>218</v>
      </c>
    </row>
    <row r="102" spans="1:21" x14ac:dyDescent="0.2">
      <c r="A102" s="78"/>
      <c r="B102" s="1" t="s">
        <v>82</v>
      </c>
      <c r="C102" s="43">
        <v>1</v>
      </c>
      <c r="D102" s="2"/>
      <c r="E102" s="2"/>
      <c r="F102" s="2"/>
      <c r="G102" s="2"/>
      <c r="H102" s="2"/>
      <c r="I102" s="2">
        <v>5</v>
      </c>
      <c r="J102" s="2"/>
      <c r="K102" s="2"/>
      <c r="L102" s="2"/>
      <c r="M102" s="2"/>
      <c r="N102" s="2"/>
      <c r="O102" s="2">
        <v>3</v>
      </c>
      <c r="P102" s="2"/>
      <c r="Q102" s="2">
        <v>19</v>
      </c>
      <c r="R102" s="2"/>
      <c r="S102" s="2">
        <v>3</v>
      </c>
      <c r="T102" s="2">
        <v>30</v>
      </c>
    </row>
    <row r="103" spans="1:21" ht="12" thickBot="1" x14ac:dyDescent="0.25">
      <c r="A103" s="79"/>
      <c r="B103" s="8" t="s">
        <v>1</v>
      </c>
      <c r="C103" s="15">
        <f t="shared" ref="C103:N103" si="17">SUM(C14:C102)</f>
        <v>89</v>
      </c>
      <c r="D103" s="7">
        <f t="shared" si="17"/>
        <v>1</v>
      </c>
      <c r="E103" s="7">
        <f t="shared" si="17"/>
        <v>2</v>
      </c>
      <c r="F103" s="7">
        <f t="shared" si="17"/>
        <v>88</v>
      </c>
      <c r="G103" s="7">
        <f t="shared" si="17"/>
        <v>875</v>
      </c>
      <c r="H103" s="7">
        <f t="shared" si="17"/>
        <v>63</v>
      </c>
      <c r="I103" s="7">
        <f t="shared" si="17"/>
        <v>557</v>
      </c>
      <c r="J103" s="7">
        <f t="shared" si="17"/>
        <v>17</v>
      </c>
      <c r="K103" s="7">
        <f t="shared" si="17"/>
        <v>173</v>
      </c>
      <c r="L103" s="7">
        <f t="shared" si="17"/>
        <v>44</v>
      </c>
      <c r="M103" s="7">
        <f t="shared" si="17"/>
        <v>323</v>
      </c>
      <c r="N103" s="7">
        <f t="shared" si="17"/>
        <v>115</v>
      </c>
      <c r="O103" s="7">
        <f t="shared" ref="O103:T103" si="18">SUM(O14:O102)</f>
        <v>969</v>
      </c>
      <c r="P103" s="7">
        <f t="shared" si="18"/>
        <v>159</v>
      </c>
      <c r="Q103" s="7">
        <f t="shared" si="18"/>
        <v>623</v>
      </c>
      <c r="R103" s="7">
        <f t="shared" si="18"/>
        <v>90</v>
      </c>
      <c r="S103" s="7">
        <f t="shared" si="18"/>
        <v>521</v>
      </c>
      <c r="T103" s="25">
        <f t="shared" si="18"/>
        <v>4620</v>
      </c>
    </row>
    <row r="104" spans="1:21" x14ac:dyDescent="0.2">
      <c r="A104" s="77" t="s">
        <v>212</v>
      </c>
      <c r="B104" s="1" t="s">
        <v>183</v>
      </c>
      <c r="C104" s="43">
        <v>1</v>
      </c>
      <c r="D104" s="2"/>
      <c r="E104" s="2"/>
      <c r="F104" s="2">
        <v>1</v>
      </c>
      <c r="G104" s="2">
        <v>9</v>
      </c>
      <c r="H104" s="2"/>
      <c r="I104" s="2">
        <v>2</v>
      </c>
      <c r="J104" s="2"/>
      <c r="K104" s="2"/>
      <c r="L104" s="2"/>
      <c r="M104" s="2">
        <v>1</v>
      </c>
      <c r="N104" s="2">
        <v>1</v>
      </c>
      <c r="O104" s="2">
        <v>5</v>
      </c>
      <c r="P104" s="2">
        <v>2</v>
      </c>
      <c r="Q104" s="2">
        <v>9</v>
      </c>
      <c r="R104" s="2">
        <v>2</v>
      </c>
      <c r="S104" s="2">
        <v>5</v>
      </c>
      <c r="T104" s="2">
        <v>37</v>
      </c>
    </row>
    <row r="105" spans="1:21" x14ac:dyDescent="0.2">
      <c r="A105" s="78"/>
      <c r="B105" s="1" t="s">
        <v>207</v>
      </c>
      <c r="C105" s="43">
        <v>1</v>
      </c>
      <c r="D105" s="2">
        <v>1</v>
      </c>
      <c r="E105" s="2">
        <v>1</v>
      </c>
      <c r="F105" s="2">
        <v>22</v>
      </c>
      <c r="G105" s="2">
        <v>31</v>
      </c>
      <c r="H105" s="2">
        <v>11</v>
      </c>
      <c r="I105" s="2">
        <v>28</v>
      </c>
      <c r="J105" s="2">
        <v>2</v>
      </c>
      <c r="K105" s="2">
        <v>18</v>
      </c>
      <c r="L105" s="2">
        <v>2</v>
      </c>
      <c r="M105" s="2">
        <v>13</v>
      </c>
      <c r="N105" s="2">
        <v>2</v>
      </c>
      <c r="O105" s="2">
        <v>6</v>
      </c>
      <c r="P105" s="2">
        <v>9</v>
      </c>
      <c r="Q105" s="2">
        <v>14</v>
      </c>
      <c r="R105" s="2">
        <v>1</v>
      </c>
      <c r="S105" s="2">
        <v>3</v>
      </c>
      <c r="T105" s="2">
        <v>164</v>
      </c>
    </row>
    <row r="106" spans="1:21" x14ac:dyDescent="0.2">
      <c r="A106" s="78"/>
      <c r="B106" s="1" t="s">
        <v>107</v>
      </c>
      <c r="C106" s="43">
        <v>1</v>
      </c>
      <c r="D106" s="2"/>
      <c r="E106" s="2"/>
      <c r="F106" s="2"/>
      <c r="G106" s="2">
        <v>8</v>
      </c>
      <c r="H106" s="2"/>
      <c r="I106" s="2">
        <v>14</v>
      </c>
      <c r="J106" s="2"/>
      <c r="K106" s="2"/>
      <c r="L106" s="2"/>
      <c r="M106" s="2">
        <v>1</v>
      </c>
      <c r="N106" s="2">
        <v>1</v>
      </c>
      <c r="O106" s="2">
        <v>5</v>
      </c>
      <c r="P106" s="2">
        <v>2</v>
      </c>
      <c r="Q106" s="2">
        <v>8</v>
      </c>
      <c r="R106" s="2"/>
      <c r="S106" s="2">
        <v>5</v>
      </c>
      <c r="T106" s="2">
        <v>44</v>
      </c>
    </row>
    <row r="107" spans="1:21" x14ac:dyDescent="0.2">
      <c r="A107" s="78"/>
      <c r="B107" s="1" t="s">
        <v>124</v>
      </c>
      <c r="C107" s="43">
        <v>1</v>
      </c>
      <c r="D107" s="2"/>
      <c r="E107" s="2"/>
      <c r="F107" s="2"/>
      <c r="G107" s="2">
        <v>19</v>
      </c>
      <c r="H107" s="2">
        <v>1</v>
      </c>
      <c r="I107" s="2">
        <v>6</v>
      </c>
      <c r="J107" s="2"/>
      <c r="K107" s="2">
        <v>3</v>
      </c>
      <c r="L107" s="2"/>
      <c r="M107" s="2">
        <v>7</v>
      </c>
      <c r="N107" s="2">
        <v>3</v>
      </c>
      <c r="O107" s="2">
        <v>19</v>
      </c>
      <c r="P107" s="2">
        <v>1</v>
      </c>
      <c r="Q107" s="2">
        <v>14</v>
      </c>
      <c r="R107" s="2">
        <v>1</v>
      </c>
      <c r="S107" s="2">
        <v>9</v>
      </c>
      <c r="T107" s="2">
        <v>83</v>
      </c>
    </row>
    <row r="108" spans="1:21" x14ac:dyDescent="0.2">
      <c r="A108" s="78"/>
      <c r="B108" s="1" t="s">
        <v>162</v>
      </c>
      <c r="C108" s="43">
        <v>1</v>
      </c>
      <c r="D108" s="2"/>
      <c r="E108" s="2"/>
      <c r="F108" s="2"/>
      <c r="G108" s="2"/>
      <c r="H108" s="2">
        <v>1</v>
      </c>
      <c r="I108" s="2">
        <v>3</v>
      </c>
      <c r="J108" s="2"/>
      <c r="K108" s="2"/>
      <c r="L108" s="2">
        <v>1</v>
      </c>
      <c r="M108" s="2">
        <v>9</v>
      </c>
      <c r="N108" s="2"/>
      <c r="O108" s="2">
        <v>20</v>
      </c>
      <c r="P108" s="2"/>
      <c r="Q108" s="2">
        <v>1</v>
      </c>
      <c r="R108" s="2">
        <v>1</v>
      </c>
      <c r="S108" s="2">
        <v>4</v>
      </c>
      <c r="T108" s="2">
        <v>40</v>
      </c>
    </row>
    <row r="109" spans="1:21" x14ac:dyDescent="0.2">
      <c r="A109" s="78"/>
      <c r="B109" s="1" t="s">
        <v>161</v>
      </c>
      <c r="C109" s="43">
        <v>1</v>
      </c>
      <c r="D109" s="2"/>
      <c r="E109" s="2"/>
      <c r="F109" s="2">
        <v>2</v>
      </c>
      <c r="G109" s="2">
        <v>30</v>
      </c>
      <c r="H109" s="2">
        <v>1</v>
      </c>
      <c r="I109" s="2">
        <v>23</v>
      </c>
      <c r="J109" s="2">
        <v>2</v>
      </c>
      <c r="K109" s="2">
        <v>22</v>
      </c>
      <c r="L109" s="2">
        <v>14</v>
      </c>
      <c r="M109" s="2">
        <v>65</v>
      </c>
      <c r="N109" s="2">
        <v>14</v>
      </c>
      <c r="O109" s="2">
        <v>52</v>
      </c>
      <c r="P109" s="2">
        <v>7</v>
      </c>
      <c r="Q109" s="2">
        <v>35</v>
      </c>
      <c r="R109" s="2">
        <v>3</v>
      </c>
      <c r="S109" s="2">
        <v>38</v>
      </c>
      <c r="T109" s="2">
        <v>308</v>
      </c>
    </row>
    <row r="110" spans="1:21" x14ac:dyDescent="0.2">
      <c r="A110" s="78"/>
      <c r="B110" s="1" t="s">
        <v>144</v>
      </c>
      <c r="C110" s="43">
        <v>1</v>
      </c>
      <c r="D110" s="2"/>
      <c r="E110" s="2"/>
      <c r="F110" s="2">
        <v>2</v>
      </c>
      <c r="G110" s="2">
        <v>11</v>
      </c>
      <c r="H110" s="2">
        <v>2</v>
      </c>
      <c r="I110" s="2">
        <v>4</v>
      </c>
      <c r="J110" s="2"/>
      <c r="K110" s="2"/>
      <c r="L110" s="2"/>
      <c r="M110" s="2"/>
      <c r="N110" s="2">
        <v>1</v>
      </c>
      <c r="O110" s="2">
        <v>6</v>
      </c>
      <c r="P110" s="2">
        <v>1</v>
      </c>
      <c r="Q110" s="2">
        <v>2</v>
      </c>
      <c r="R110" s="2"/>
      <c r="S110" s="2">
        <v>3</v>
      </c>
      <c r="T110" s="2">
        <v>32</v>
      </c>
    </row>
    <row r="111" spans="1:21" x14ac:dyDescent="0.2">
      <c r="A111" s="78"/>
      <c r="B111" s="1" t="s">
        <v>211</v>
      </c>
      <c r="C111" s="43">
        <v>1</v>
      </c>
      <c r="D111" s="2">
        <v>1</v>
      </c>
      <c r="E111" s="2"/>
      <c r="F111" s="2">
        <v>3</v>
      </c>
      <c r="G111" s="2">
        <v>14</v>
      </c>
      <c r="H111" s="2">
        <v>6</v>
      </c>
      <c r="I111" s="2">
        <v>31</v>
      </c>
      <c r="J111" s="2"/>
      <c r="K111" s="2">
        <v>3</v>
      </c>
      <c r="L111" s="2"/>
      <c r="M111" s="2">
        <v>6</v>
      </c>
      <c r="N111" s="2">
        <v>1</v>
      </c>
      <c r="O111" s="2">
        <v>15</v>
      </c>
      <c r="P111" s="2">
        <v>2</v>
      </c>
      <c r="Q111" s="2">
        <v>22</v>
      </c>
      <c r="R111" s="2"/>
      <c r="S111" s="2">
        <v>4</v>
      </c>
      <c r="T111" s="2">
        <v>108</v>
      </c>
    </row>
    <row r="112" spans="1:21" x14ac:dyDescent="0.2">
      <c r="A112" s="78"/>
      <c r="B112" s="1" t="s">
        <v>146</v>
      </c>
      <c r="C112" s="43">
        <v>1</v>
      </c>
      <c r="D112" s="2"/>
      <c r="E112" s="2"/>
      <c r="F112" s="2"/>
      <c r="G112" s="2">
        <v>2</v>
      </c>
      <c r="H112" s="2"/>
      <c r="I112" s="2">
        <v>1</v>
      </c>
      <c r="J112" s="2"/>
      <c r="K112" s="2"/>
      <c r="L112" s="2"/>
      <c r="M112" s="2">
        <v>3</v>
      </c>
      <c r="N112" s="2"/>
      <c r="O112" s="2">
        <v>3</v>
      </c>
      <c r="P112" s="2"/>
      <c r="Q112" s="2"/>
      <c r="R112" s="2"/>
      <c r="S112" s="2"/>
      <c r="T112" s="2">
        <v>9</v>
      </c>
    </row>
    <row r="113" spans="1:20" x14ac:dyDescent="0.2">
      <c r="A113" s="78"/>
      <c r="B113" s="1" t="s">
        <v>182</v>
      </c>
      <c r="C113" s="43">
        <v>1</v>
      </c>
      <c r="D113" s="2"/>
      <c r="E113" s="2"/>
      <c r="F113" s="2">
        <v>2</v>
      </c>
      <c r="G113" s="2">
        <v>14</v>
      </c>
      <c r="H113" s="2"/>
      <c r="I113" s="2">
        <v>6</v>
      </c>
      <c r="J113" s="2"/>
      <c r="K113" s="2"/>
      <c r="L113" s="2"/>
      <c r="M113" s="2">
        <v>1</v>
      </c>
      <c r="N113" s="2"/>
      <c r="O113" s="2">
        <v>2</v>
      </c>
      <c r="P113" s="2"/>
      <c r="Q113" s="2">
        <v>6</v>
      </c>
      <c r="R113" s="2">
        <v>1</v>
      </c>
      <c r="S113" s="2">
        <v>7</v>
      </c>
      <c r="T113" s="2">
        <v>39</v>
      </c>
    </row>
    <row r="114" spans="1:20" x14ac:dyDescent="0.2">
      <c r="A114" s="78"/>
      <c r="B114" s="1" t="s">
        <v>188</v>
      </c>
      <c r="C114" s="43">
        <v>1</v>
      </c>
      <c r="D114" s="2"/>
      <c r="E114" s="2"/>
      <c r="F114" s="2">
        <v>1</v>
      </c>
      <c r="G114" s="2">
        <v>5</v>
      </c>
      <c r="H114" s="2">
        <v>1</v>
      </c>
      <c r="I114" s="2">
        <v>8</v>
      </c>
      <c r="J114" s="2"/>
      <c r="K114" s="2">
        <v>1</v>
      </c>
      <c r="L114" s="2">
        <v>2</v>
      </c>
      <c r="M114" s="2">
        <v>4</v>
      </c>
      <c r="N114" s="2"/>
      <c r="O114" s="2">
        <v>4</v>
      </c>
      <c r="P114" s="2"/>
      <c r="Q114" s="2">
        <v>1</v>
      </c>
      <c r="R114" s="2"/>
      <c r="S114" s="2"/>
      <c r="T114" s="2">
        <v>27</v>
      </c>
    </row>
    <row r="115" spans="1:20" x14ac:dyDescent="0.2">
      <c r="A115" s="78"/>
      <c r="B115" s="1" t="s">
        <v>199</v>
      </c>
      <c r="C115" s="43">
        <v>1</v>
      </c>
      <c r="D115" s="2"/>
      <c r="E115" s="2"/>
      <c r="F115" s="2"/>
      <c r="G115" s="2">
        <v>3</v>
      </c>
      <c r="H115" s="2"/>
      <c r="I115" s="2">
        <v>26</v>
      </c>
      <c r="J115" s="2"/>
      <c r="K115" s="2">
        <v>3</v>
      </c>
      <c r="L115" s="2"/>
      <c r="M115" s="2">
        <v>2</v>
      </c>
      <c r="N115" s="2"/>
      <c r="O115" s="2">
        <v>29</v>
      </c>
      <c r="P115" s="2"/>
      <c r="Q115" s="2"/>
      <c r="R115" s="2"/>
      <c r="S115" s="2"/>
      <c r="T115" s="2">
        <v>63</v>
      </c>
    </row>
    <row r="116" spans="1:20" x14ac:dyDescent="0.2">
      <c r="A116" s="78"/>
      <c r="B116" s="1" t="s">
        <v>160</v>
      </c>
      <c r="C116" s="43">
        <v>1</v>
      </c>
      <c r="D116" s="2"/>
      <c r="E116" s="2"/>
      <c r="F116" s="2">
        <v>18</v>
      </c>
      <c r="G116" s="2">
        <v>16</v>
      </c>
      <c r="H116" s="2">
        <v>8</v>
      </c>
      <c r="I116" s="2">
        <v>17</v>
      </c>
      <c r="J116" s="2">
        <v>3</v>
      </c>
      <c r="K116" s="2">
        <v>15</v>
      </c>
      <c r="L116" s="2">
        <v>3</v>
      </c>
      <c r="M116" s="2">
        <v>28</v>
      </c>
      <c r="N116" s="2"/>
      <c r="O116" s="2">
        <v>10</v>
      </c>
      <c r="P116" s="2">
        <v>7</v>
      </c>
      <c r="Q116" s="2">
        <v>13</v>
      </c>
      <c r="R116" s="2"/>
      <c r="S116" s="2">
        <v>2</v>
      </c>
      <c r="T116" s="2">
        <v>140</v>
      </c>
    </row>
    <row r="117" spans="1:20" x14ac:dyDescent="0.2">
      <c r="A117" s="78"/>
      <c r="B117" s="1" t="s">
        <v>159</v>
      </c>
      <c r="C117" s="43">
        <v>1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>
        <v>4</v>
      </c>
      <c r="P117" s="2"/>
      <c r="Q117" s="2">
        <v>2</v>
      </c>
      <c r="R117" s="2"/>
      <c r="S117" s="2">
        <v>6</v>
      </c>
      <c r="T117" s="2">
        <v>12</v>
      </c>
    </row>
    <row r="118" spans="1:20" x14ac:dyDescent="0.2">
      <c r="A118" s="78"/>
      <c r="B118" s="1" t="s">
        <v>191</v>
      </c>
      <c r="C118" s="43">
        <v>1</v>
      </c>
      <c r="D118" s="2"/>
      <c r="E118" s="2"/>
      <c r="F118" s="2">
        <v>2</v>
      </c>
      <c r="G118" s="2">
        <v>11</v>
      </c>
      <c r="H118" s="2">
        <v>1</v>
      </c>
      <c r="I118" s="2">
        <v>6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>
        <v>20</v>
      </c>
    </row>
    <row r="119" spans="1:20" x14ac:dyDescent="0.2">
      <c r="A119" s="78"/>
      <c r="B119" s="1" t="s">
        <v>109</v>
      </c>
      <c r="C119" s="43">
        <v>1</v>
      </c>
      <c r="D119" s="2"/>
      <c r="E119" s="2"/>
      <c r="F119" s="2"/>
      <c r="G119" s="2">
        <v>15</v>
      </c>
      <c r="H119" s="2">
        <v>3</v>
      </c>
      <c r="I119" s="2">
        <v>14</v>
      </c>
      <c r="J119" s="2">
        <v>1</v>
      </c>
      <c r="K119" s="2">
        <v>1</v>
      </c>
      <c r="L119" s="2">
        <v>2</v>
      </c>
      <c r="M119" s="2">
        <v>2</v>
      </c>
      <c r="N119" s="2">
        <v>2</v>
      </c>
      <c r="O119" s="2">
        <v>22</v>
      </c>
      <c r="P119" s="2">
        <v>1</v>
      </c>
      <c r="Q119" s="2">
        <v>10</v>
      </c>
      <c r="R119" s="2">
        <v>10</v>
      </c>
      <c r="S119" s="2">
        <v>55</v>
      </c>
      <c r="T119" s="2">
        <v>138</v>
      </c>
    </row>
    <row r="120" spans="1:20" x14ac:dyDescent="0.2">
      <c r="A120" s="78"/>
      <c r="B120" s="1" t="s">
        <v>112</v>
      </c>
      <c r="C120" s="43">
        <v>1</v>
      </c>
      <c r="D120" s="2"/>
      <c r="E120" s="2"/>
      <c r="F120" s="2">
        <v>1</v>
      </c>
      <c r="G120" s="2">
        <v>9</v>
      </c>
      <c r="H120" s="2">
        <v>1</v>
      </c>
      <c r="I120" s="2">
        <v>12</v>
      </c>
      <c r="J120" s="2"/>
      <c r="K120" s="2">
        <v>4</v>
      </c>
      <c r="L120" s="2"/>
      <c r="M120" s="2">
        <v>10</v>
      </c>
      <c r="N120" s="2"/>
      <c r="O120" s="2">
        <v>3</v>
      </c>
      <c r="P120" s="2"/>
      <c r="Q120" s="2">
        <v>2</v>
      </c>
      <c r="R120" s="2"/>
      <c r="S120" s="2"/>
      <c r="T120" s="2">
        <v>42</v>
      </c>
    </row>
    <row r="121" spans="1:20" x14ac:dyDescent="0.2">
      <c r="A121" s="78"/>
      <c r="B121" s="1" t="s">
        <v>209</v>
      </c>
      <c r="C121" s="43">
        <v>1</v>
      </c>
      <c r="D121" s="2"/>
      <c r="E121" s="2"/>
      <c r="F121" s="2"/>
      <c r="G121" s="2"/>
      <c r="H121" s="2"/>
      <c r="I121" s="2"/>
      <c r="J121" s="2"/>
      <c r="K121" s="2"/>
      <c r="L121" s="2"/>
      <c r="M121" s="2">
        <v>1</v>
      </c>
      <c r="N121" s="2">
        <v>1</v>
      </c>
      <c r="O121" s="2">
        <v>3</v>
      </c>
      <c r="P121" s="2"/>
      <c r="Q121" s="2">
        <v>4</v>
      </c>
      <c r="R121" s="2"/>
      <c r="S121" s="2"/>
      <c r="T121" s="2">
        <v>9</v>
      </c>
    </row>
    <row r="122" spans="1:20" x14ac:dyDescent="0.2">
      <c r="A122" s="78"/>
      <c r="B122" s="1" t="s">
        <v>173</v>
      </c>
      <c r="C122" s="43">
        <v>1</v>
      </c>
      <c r="D122" s="2"/>
      <c r="E122" s="2"/>
      <c r="F122" s="2">
        <v>2</v>
      </c>
      <c r="G122" s="2">
        <v>10</v>
      </c>
      <c r="H122" s="2"/>
      <c r="I122" s="2">
        <v>10</v>
      </c>
      <c r="J122" s="2"/>
      <c r="K122" s="2">
        <v>4</v>
      </c>
      <c r="L122" s="2"/>
      <c r="M122" s="2"/>
      <c r="N122" s="2"/>
      <c r="O122" s="2">
        <v>6</v>
      </c>
      <c r="P122" s="2"/>
      <c r="Q122" s="2"/>
      <c r="R122" s="2"/>
      <c r="S122" s="2"/>
      <c r="T122" s="2">
        <v>32</v>
      </c>
    </row>
    <row r="123" spans="1:20" x14ac:dyDescent="0.2">
      <c r="A123" s="78"/>
      <c r="B123" s="1" t="s">
        <v>175</v>
      </c>
      <c r="C123" s="43">
        <v>1</v>
      </c>
      <c r="D123" s="2"/>
      <c r="E123" s="2"/>
      <c r="F123" s="2"/>
      <c r="G123" s="2">
        <v>4</v>
      </c>
      <c r="H123" s="2"/>
      <c r="I123" s="2">
        <v>2</v>
      </c>
      <c r="J123" s="2"/>
      <c r="K123" s="2">
        <v>1</v>
      </c>
      <c r="L123" s="2"/>
      <c r="M123" s="2"/>
      <c r="N123" s="2"/>
      <c r="O123" s="2">
        <v>8</v>
      </c>
      <c r="P123" s="2"/>
      <c r="Q123" s="2"/>
      <c r="R123" s="2"/>
      <c r="S123" s="2"/>
      <c r="T123" s="2">
        <v>15</v>
      </c>
    </row>
    <row r="124" spans="1:20" x14ac:dyDescent="0.2">
      <c r="A124" s="78"/>
      <c r="B124" s="1" t="s">
        <v>108</v>
      </c>
      <c r="C124" s="43">
        <v>1</v>
      </c>
      <c r="D124" s="2"/>
      <c r="E124" s="2"/>
      <c r="F124" s="2"/>
      <c r="G124" s="2">
        <v>3</v>
      </c>
      <c r="H124" s="2"/>
      <c r="I124" s="2">
        <v>1</v>
      </c>
      <c r="J124" s="2"/>
      <c r="K124" s="2">
        <v>1</v>
      </c>
      <c r="L124" s="2">
        <v>1</v>
      </c>
      <c r="M124" s="2">
        <v>1</v>
      </c>
      <c r="N124" s="2"/>
      <c r="O124" s="2">
        <v>2</v>
      </c>
      <c r="P124" s="2"/>
      <c r="Q124" s="2">
        <v>2</v>
      </c>
      <c r="R124" s="2"/>
      <c r="S124" s="2">
        <v>1</v>
      </c>
      <c r="T124" s="2">
        <v>12</v>
      </c>
    </row>
    <row r="125" spans="1:20" x14ac:dyDescent="0.2">
      <c r="A125" s="78"/>
      <c r="B125" s="1" t="s">
        <v>119</v>
      </c>
      <c r="C125" s="43">
        <v>1</v>
      </c>
      <c r="D125" s="2"/>
      <c r="E125" s="2">
        <v>3</v>
      </c>
      <c r="F125" s="2"/>
      <c r="G125" s="2">
        <v>1</v>
      </c>
      <c r="H125" s="2"/>
      <c r="I125" s="2"/>
      <c r="J125" s="2"/>
      <c r="K125" s="2">
        <v>3</v>
      </c>
      <c r="L125" s="2">
        <v>1</v>
      </c>
      <c r="M125" s="2">
        <v>12</v>
      </c>
      <c r="N125" s="2"/>
      <c r="O125" s="2">
        <v>14</v>
      </c>
      <c r="P125" s="2">
        <v>4</v>
      </c>
      <c r="Q125" s="2">
        <v>24</v>
      </c>
      <c r="R125" s="2">
        <v>1</v>
      </c>
      <c r="S125" s="2">
        <v>8</v>
      </c>
      <c r="T125" s="2">
        <v>71</v>
      </c>
    </row>
    <row r="126" spans="1:20" x14ac:dyDescent="0.2">
      <c r="A126" s="78"/>
      <c r="B126" s="1" t="s">
        <v>187</v>
      </c>
      <c r="C126" s="43">
        <v>1</v>
      </c>
      <c r="D126" s="2"/>
      <c r="E126" s="2"/>
      <c r="F126" s="2"/>
      <c r="G126" s="2">
        <v>9</v>
      </c>
      <c r="H126" s="2"/>
      <c r="I126" s="2">
        <v>7</v>
      </c>
      <c r="J126" s="2"/>
      <c r="K126" s="2">
        <v>4</v>
      </c>
      <c r="L126" s="2"/>
      <c r="M126" s="2">
        <v>4</v>
      </c>
      <c r="N126" s="2"/>
      <c r="O126" s="2">
        <v>5</v>
      </c>
      <c r="P126" s="2"/>
      <c r="Q126" s="2"/>
      <c r="R126" s="2"/>
      <c r="S126" s="2"/>
      <c r="T126" s="2">
        <v>29</v>
      </c>
    </row>
    <row r="127" spans="1:20" x14ac:dyDescent="0.2">
      <c r="A127" s="78"/>
      <c r="B127" s="1" t="s">
        <v>210</v>
      </c>
      <c r="C127" s="43">
        <v>1</v>
      </c>
      <c r="D127" s="2"/>
      <c r="E127" s="2"/>
      <c r="F127" s="2">
        <v>1</v>
      </c>
      <c r="G127" s="2">
        <v>6</v>
      </c>
      <c r="H127" s="2"/>
      <c r="I127" s="2">
        <v>2</v>
      </c>
      <c r="J127" s="2"/>
      <c r="K127" s="2">
        <v>3</v>
      </c>
      <c r="L127" s="2"/>
      <c r="M127" s="2">
        <v>1</v>
      </c>
      <c r="N127" s="2"/>
      <c r="O127" s="2">
        <v>1</v>
      </c>
      <c r="P127" s="2"/>
      <c r="Q127" s="2"/>
      <c r="R127" s="2"/>
      <c r="S127" s="2"/>
      <c r="T127" s="2">
        <v>14</v>
      </c>
    </row>
    <row r="128" spans="1:20" x14ac:dyDescent="0.2">
      <c r="A128" s="78"/>
      <c r="B128" s="1" t="s">
        <v>185</v>
      </c>
      <c r="C128" s="43">
        <v>1</v>
      </c>
      <c r="D128" s="2"/>
      <c r="E128" s="2"/>
      <c r="F128" s="2">
        <v>6</v>
      </c>
      <c r="G128" s="2">
        <v>8</v>
      </c>
      <c r="H128" s="2">
        <v>2</v>
      </c>
      <c r="I128" s="2">
        <v>4</v>
      </c>
      <c r="J128" s="2"/>
      <c r="K128" s="2"/>
      <c r="L128" s="2"/>
      <c r="M128" s="2"/>
      <c r="N128" s="2"/>
      <c r="O128" s="2"/>
      <c r="P128" s="2">
        <v>2</v>
      </c>
      <c r="Q128" s="2">
        <v>15</v>
      </c>
      <c r="R128" s="2"/>
      <c r="S128" s="2"/>
      <c r="T128" s="2">
        <v>37</v>
      </c>
    </row>
    <row r="129" spans="1:20" x14ac:dyDescent="0.2">
      <c r="A129" s="78"/>
      <c r="B129" s="1" t="s">
        <v>149</v>
      </c>
      <c r="C129" s="43">
        <v>1</v>
      </c>
      <c r="D129" s="2"/>
      <c r="E129" s="2"/>
      <c r="F129" s="2">
        <v>1</v>
      </c>
      <c r="G129" s="2">
        <v>2</v>
      </c>
      <c r="H129" s="2"/>
      <c r="I129" s="2">
        <v>1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>
        <v>4</v>
      </c>
    </row>
    <row r="130" spans="1:20" x14ac:dyDescent="0.2">
      <c r="A130" s="78"/>
      <c r="B130" s="1" t="s">
        <v>184</v>
      </c>
      <c r="C130" s="43">
        <v>1</v>
      </c>
      <c r="D130" s="2"/>
      <c r="E130" s="2"/>
      <c r="F130" s="2">
        <v>2</v>
      </c>
      <c r="G130" s="2">
        <v>20</v>
      </c>
      <c r="H130" s="2">
        <v>1</v>
      </c>
      <c r="I130" s="2">
        <v>30</v>
      </c>
      <c r="J130" s="2">
        <v>1</v>
      </c>
      <c r="K130" s="2">
        <v>2</v>
      </c>
      <c r="L130" s="2"/>
      <c r="M130" s="2">
        <v>5</v>
      </c>
      <c r="N130" s="2">
        <v>3</v>
      </c>
      <c r="O130" s="2">
        <v>14</v>
      </c>
      <c r="P130" s="2">
        <v>2</v>
      </c>
      <c r="Q130" s="2">
        <v>13</v>
      </c>
      <c r="R130" s="2"/>
      <c r="S130" s="2">
        <v>3</v>
      </c>
      <c r="T130" s="2">
        <v>96</v>
      </c>
    </row>
    <row r="131" spans="1:20" x14ac:dyDescent="0.2">
      <c r="A131" s="78"/>
      <c r="B131" s="1" t="s">
        <v>172</v>
      </c>
      <c r="C131" s="43">
        <v>1</v>
      </c>
      <c r="D131" s="2"/>
      <c r="E131" s="2"/>
      <c r="F131" s="2"/>
      <c r="G131" s="2"/>
      <c r="H131" s="2"/>
      <c r="I131" s="2">
        <v>1</v>
      </c>
      <c r="J131" s="2"/>
      <c r="K131" s="2"/>
      <c r="L131" s="2"/>
      <c r="M131" s="2"/>
      <c r="N131" s="2"/>
      <c r="O131" s="2">
        <v>3</v>
      </c>
      <c r="P131" s="2"/>
      <c r="Q131" s="2">
        <v>1</v>
      </c>
      <c r="R131" s="2"/>
      <c r="S131" s="2"/>
      <c r="T131" s="2">
        <v>5</v>
      </c>
    </row>
    <row r="132" spans="1:20" x14ac:dyDescent="0.2">
      <c r="A132" s="78"/>
      <c r="B132" s="1" t="s">
        <v>171</v>
      </c>
      <c r="C132" s="43">
        <v>1</v>
      </c>
      <c r="D132" s="2"/>
      <c r="E132" s="2"/>
      <c r="F132" s="2"/>
      <c r="G132" s="2">
        <v>9</v>
      </c>
      <c r="H132" s="2">
        <v>1</v>
      </c>
      <c r="I132" s="2">
        <v>3</v>
      </c>
      <c r="J132" s="2"/>
      <c r="K132" s="2">
        <v>1</v>
      </c>
      <c r="L132" s="2"/>
      <c r="M132" s="2">
        <v>4</v>
      </c>
      <c r="N132" s="2"/>
      <c r="O132" s="2">
        <v>27</v>
      </c>
      <c r="P132" s="2"/>
      <c r="Q132" s="2">
        <v>3</v>
      </c>
      <c r="R132" s="2"/>
      <c r="S132" s="2"/>
      <c r="T132" s="2">
        <v>48</v>
      </c>
    </row>
    <row r="133" spans="1:20" x14ac:dyDescent="0.2">
      <c r="A133" s="78"/>
      <c r="B133" s="1" t="s">
        <v>145</v>
      </c>
      <c r="C133" s="43">
        <v>1</v>
      </c>
      <c r="D133" s="2"/>
      <c r="E133" s="2">
        <v>4</v>
      </c>
      <c r="F133" s="2"/>
      <c r="G133" s="2">
        <v>18</v>
      </c>
      <c r="H133" s="2">
        <v>1</v>
      </c>
      <c r="I133" s="2">
        <v>13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>
        <v>36</v>
      </c>
    </row>
    <row r="134" spans="1:20" x14ac:dyDescent="0.2">
      <c r="A134" s="78"/>
      <c r="B134" s="1" t="s">
        <v>194</v>
      </c>
      <c r="C134" s="43">
        <v>1</v>
      </c>
      <c r="D134" s="2"/>
      <c r="E134" s="2"/>
      <c r="F134" s="2">
        <v>1</v>
      </c>
      <c r="G134" s="2">
        <v>14</v>
      </c>
      <c r="H134" s="2">
        <v>1</v>
      </c>
      <c r="I134" s="2">
        <v>5</v>
      </c>
      <c r="J134" s="2"/>
      <c r="K134" s="2">
        <v>1</v>
      </c>
      <c r="L134" s="2">
        <v>1</v>
      </c>
      <c r="M134" s="2">
        <v>4</v>
      </c>
      <c r="N134" s="2">
        <v>1</v>
      </c>
      <c r="O134" s="2">
        <v>6</v>
      </c>
      <c r="P134" s="2"/>
      <c r="Q134" s="2"/>
      <c r="R134" s="2"/>
      <c r="S134" s="2"/>
      <c r="T134" s="2">
        <v>34</v>
      </c>
    </row>
    <row r="135" spans="1:20" x14ac:dyDescent="0.2">
      <c r="A135" s="78"/>
      <c r="B135" s="1" t="s">
        <v>158</v>
      </c>
      <c r="C135" s="43">
        <v>1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>
        <v>6</v>
      </c>
      <c r="P135" s="2"/>
      <c r="Q135" s="2">
        <v>6</v>
      </c>
      <c r="R135" s="2"/>
      <c r="S135" s="2">
        <v>5</v>
      </c>
      <c r="T135" s="2">
        <v>17</v>
      </c>
    </row>
    <row r="136" spans="1:20" x14ac:dyDescent="0.2">
      <c r="A136" s="78"/>
      <c r="B136" s="1" t="s">
        <v>186</v>
      </c>
      <c r="C136" s="43">
        <v>1</v>
      </c>
      <c r="D136" s="2"/>
      <c r="E136" s="2"/>
      <c r="F136" s="2">
        <v>1</v>
      </c>
      <c r="G136" s="2">
        <v>2</v>
      </c>
      <c r="H136" s="2"/>
      <c r="I136" s="2"/>
      <c r="J136" s="2"/>
      <c r="K136" s="2">
        <v>1</v>
      </c>
      <c r="L136" s="2"/>
      <c r="M136" s="2">
        <v>2</v>
      </c>
      <c r="N136" s="2"/>
      <c r="O136" s="2">
        <v>5</v>
      </c>
      <c r="P136" s="2">
        <v>1</v>
      </c>
      <c r="Q136" s="2">
        <v>2</v>
      </c>
      <c r="R136" s="2"/>
      <c r="S136" s="2">
        <v>2</v>
      </c>
      <c r="T136" s="2">
        <v>16</v>
      </c>
    </row>
    <row r="137" spans="1:20" x14ac:dyDescent="0.2">
      <c r="A137" s="78"/>
      <c r="B137" s="1" t="s">
        <v>206</v>
      </c>
      <c r="C137" s="43">
        <v>1</v>
      </c>
      <c r="D137" s="2"/>
      <c r="E137" s="2"/>
      <c r="F137" s="2">
        <v>1</v>
      </c>
      <c r="G137" s="2">
        <v>5</v>
      </c>
      <c r="H137" s="2"/>
      <c r="I137" s="2">
        <v>3</v>
      </c>
      <c r="J137" s="2">
        <v>3</v>
      </c>
      <c r="K137" s="2">
        <v>4</v>
      </c>
      <c r="L137" s="2"/>
      <c r="M137" s="2">
        <v>2</v>
      </c>
      <c r="N137" s="2"/>
      <c r="O137" s="2"/>
      <c r="P137" s="2">
        <v>1</v>
      </c>
      <c r="Q137" s="2"/>
      <c r="R137" s="2"/>
      <c r="S137" s="2"/>
      <c r="T137" s="2">
        <v>19</v>
      </c>
    </row>
    <row r="138" spans="1:20" x14ac:dyDescent="0.2">
      <c r="A138" s="78"/>
      <c r="B138" s="1" t="s">
        <v>157</v>
      </c>
      <c r="C138" s="43">
        <v>1</v>
      </c>
      <c r="D138" s="2"/>
      <c r="E138" s="2"/>
      <c r="F138" s="2"/>
      <c r="G138" s="2"/>
      <c r="H138" s="2"/>
      <c r="I138" s="2">
        <v>3</v>
      </c>
      <c r="J138" s="2">
        <v>1</v>
      </c>
      <c r="K138" s="2"/>
      <c r="L138" s="2"/>
      <c r="M138" s="2"/>
      <c r="N138" s="2">
        <v>6</v>
      </c>
      <c r="O138" s="2">
        <v>10</v>
      </c>
      <c r="P138" s="2"/>
      <c r="Q138" s="2">
        <v>2</v>
      </c>
      <c r="R138" s="2"/>
      <c r="S138" s="2"/>
      <c r="T138" s="2">
        <v>22</v>
      </c>
    </row>
    <row r="139" spans="1:20" x14ac:dyDescent="0.2">
      <c r="A139" s="78"/>
      <c r="B139" s="1" t="s">
        <v>205</v>
      </c>
      <c r="C139" s="43">
        <v>1</v>
      </c>
      <c r="D139" s="2"/>
      <c r="E139" s="2"/>
      <c r="F139" s="2"/>
      <c r="G139" s="2">
        <v>7</v>
      </c>
      <c r="H139" s="2"/>
      <c r="I139" s="2"/>
      <c r="J139" s="2"/>
      <c r="K139" s="2">
        <v>2</v>
      </c>
      <c r="L139" s="2"/>
      <c r="M139" s="2"/>
      <c r="N139" s="2"/>
      <c r="O139" s="2"/>
      <c r="P139" s="2"/>
      <c r="Q139" s="2"/>
      <c r="R139" s="2"/>
      <c r="S139" s="2"/>
      <c r="T139" s="2">
        <v>9</v>
      </c>
    </row>
    <row r="140" spans="1:20" x14ac:dyDescent="0.2">
      <c r="A140" s="78"/>
      <c r="B140" s="59" t="s">
        <v>204</v>
      </c>
      <c r="C140" s="60">
        <v>1</v>
      </c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>
        <v>0</v>
      </c>
    </row>
    <row r="141" spans="1:20" x14ac:dyDescent="0.2">
      <c r="A141" s="78"/>
      <c r="B141" s="1" t="s">
        <v>203</v>
      </c>
      <c r="C141" s="43">
        <v>1</v>
      </c>
      <c r="D141" s="2"/>
      <c r="E141" s="2"/>
      <c r="F141" s="2"/>
      <c r="G141" s="2"/>
      <c r="H141" s="2"/>
      <c r="I141" s="2">
        <v>1</v>
      </c>
      <c r="J141" s="2"/>
      <c r="K141" s="2">
        <v>1</v>
      </c>
      <c r="L141" s="2"/>
      <c r="M141" s="2"/>
      <c r="N141" s="2"/>
      <c r="O141" s="2">
        <v>7</v>
      </c>
      <c r="P141" s="2"/>
      <c r="Q141" s="2"/>
      <c r="R141" s="2"/>
      <c r="S141" s="2"/>
      <c r="T141" s="2">
        <v>9</v>
      </c>
    </row>
    <row r="142" spans="1:20" x14ac:dyDescent="0.2">
      <c r="A142" s="78"/>
      <c r="B142" s="1" t="s">
        <v>240</v>
      </c>
      <c r="C142" s="43">
        <v>1</v>
      </c>
      <c r="D142" s="2"/>
      <c r="E142" s="2"/>
      <c r="F142" s="2">
        <v>1</v>
      </c>
      <c r="G142" s="2">
        <v>24</v>
      </c>
      <c r="H142" s="2"/>
      <c r="I142" s="2">
        <v>20</v>
      </c>
      <c r="J142" s="2">
        <v>2</v>
      </c>
      <c r="K142" s="2">
        <v>1</v>
      </c>
      <c r="L142" s="2">
        <v>1</v>
      </c>
      <c r="M142" s="2">
        <v>3</v>
      </c>
      <c r="N142" s="2">
        <v>3</v>
      </c>
      <c r="O142" s="2">
        <v>15</v>
      </c>
      <c r="P142" s="2"/>
      <c r="Q142" s="2"/>
      <c r="R142" s="2"/>
      <c r="S142" s="2"/>
      <c r="T142" s="2">
        <v>70</v>
      </c>
    </row>
    <row r="143" spans="1:20" x14ac:dyDescent="0.2">
      <c r="A143" s="78"/>
      <c r="B143" s="1" t="s">
        <v>181</v>
      </c>
      <c r="C143" s="43">
        <v>1</v>
      </c>
      <c r="D143" s="2"/>
      <c r="E143" s="2"/>
      <c r="F143" s="2"/>
      <c r="G143" s="2">
        <v>2</v>
      </c>
      <c r="H143" s="2">
        <v>1</v>
      </c>
      <c r="I143" s="2">
        <v>3</v>
      </c>
      <c r="J143" s="2"/>
      <c r="K143" s="2">
        <v>7</v>
      </c>
      <c r="L143" s="2"/>
      <c r="M143" s="2">
        <v>3</v>
      </c>
      <c r="N143" s="2">
        <v>1</v>
      </c>
      <c r="O143" s="2">
        <v>8</v>
      </c>
      <c r="P143" s="2"/>
      <c r="Q143" s="2">
        <v>6</v>
      </c>
      <c r="R143" s="2"/>
      <c r="S143" s="2">
        <v>3</v>
      </c>
      <c r="T143" s="2">
        <v>34</v>
      </c>
    </row>
    <row r="144" spans="1:20" x14ac:dyDescent="0.2">
      <c r="A144" s="78"/>
      <c r="B144" s="1" t="s">
        <v>180</v>
      </c>
      <c r="C144" s="43">
        <v>1</v>
      </c>
      <c r="D144" s="2">
        <v>2</v>
      </c>
      <c r="E144" s="2">
        <v>2</v>
      </c>
      <c r="F144" s="2">
        <v>2</v>
      </c>
      <c r="G144" s="2">
        <v>34</v>
      </c>
      <c r="H144" s="2">
        <v>6</v>
      </c>
      <c r="I144" s="2">
        <v>42</v>
      </c>
      <c r="J144" s="2"/>
      <c r="K144" s="2">
        <v>6</v>
      </c>
      <c r="L144" s="2"/>
      <c r="M144" s="2">
        <v>6</v>
      </c>
      <c r="N144" s="2">
        <v>1</v>
      </c>
      <c r="O144" s="2">
        <v>15</v>
      </c>
      <c r="P144" s="2"/>
      <c r="Q144" s="2">
        <v>6</v>
      </c>
      <c r="R144" s="2"/>
      <c r="S144" s="2">
        <v>16</v>
      </c>
      <c r="T144" s="2">
        <v>138</v>
      </c>
    </row>
    <row r="145" spans="1:20" x14ac:dyDescent="0.2">
      <c r="A145" s="78"/>
      <c r="B145" s="1" t="s">
        <v>110</v>
      </c>
      <c r="C145" s="43">
        <v>1</v>
      </c>
      <c r="D145" s="2"/>
      <c r="E145" s="2"/>
      <c r="F145" s="2"/>
      <c r="G145" s="2">
        <v>7</v>
      </c>
      <c r="H145" s="2">
        <v>1</v>
      </c>
      <c r="I145" s="2">
        <v>10</v>
      </c>
      <c r="J145" s="2"/>
      <c r="K145" s="2">
        <v>2</v>
      </c>
      <c r="L145" s="2"/>
      <c r="M145" s="2">
        <v>5</v>
      </c>
      <c r="N145" s="2">
        <v>1</v>
      </c>
      <c r="O145" s="2">
        <v>20</v>
      </c>
      <c r="P145" s="2">
        <v>1</v>
      </c>
      <c r="Q145" s="2">
        <v>22</v>
      </c>
      <c r="R145" s="2">
        <v>5</v>
      </c>
      <c r="S145" s="2">
        <v>24</v>
      </c>
      <c r="T145" s="2">
        <v>98</v>
      </c>
    </row>
    <row r="146" spans="1:20" x14ac:dyDescent="0.2">
      <c r="A146" s="78"/>
      <c r="B146" s="1" t="s">
        <v>177</v>
      </c>
      <c r="C146" s="43">
        <v>1</v>
      </c>
      <c r="D146" s="2"/>
      <c r="E146" s="2"/>
      <c r="F146" s="2">
        <v>3</v>
      </c>
      <c r="G146" s="2">
        <v>2</v>
      </c>
      <c r="H146" s="2">
        <v>1</v>
      </c>
      <c r="I146" s="2">
        <v>4</v>
      </c>
      <c r="J146" s="2">
        <v>1</v>
      </c>
      <c r="K146" s="2">
        <v>2</v>
      </c>
      <c r="L146" s="2"/>
      <c r="M146" s="2">
        <v>5</v>
      </c>
      <c r="N146" s="2">
        <v>1</v>
      </c>
      <c r="O146" s="2">
        <v>5</v>
      </c>
      <c r="P146" s="2"/>
      <c r="Q146" s="2"/>
      <c r="R146" s="2"/>
      <c r="S146" s="2"/>
      <c r="T146" s="2">
        <v>24</v>
      </c>
    </row>
    <row r="147" spans="1:20" x14ac:dyDescent="0.2">
      <c r="A147" s="78"/>
      <c r="B147" s="1" t="s">
        <v>170</v>
      </c>
      <c r="C147" s="43">
        <v>1</v>
      </c>
      <c r="D147" s="2"/>
      <c r="E147" s="2"/>
      <c r="F147" s="2"/>
      <c r="G147" s="2"/>
      <c r="H147" s="2"/>
      <c r="I147" s="2"/>
      <c r="J147" s="2"/>
      <c r="K147" s="2">
        <v>2</v>
      </c>
      <c r="L147" s="2"/>
      <c r="M147" s="2">
        <v>3</v>
      </c>
      <c r="N147" s="2">
        <v>1</v>
      </c>
      <c r="O147" s="2">
        <v>12</v>
      </c>
      <c r="P147" s="2">
        <v>1</v>
      </c>
      <c r="Q147" s="2">
        <v>3</v>
      </c>
      <c r="R147" s="2"/>
      <c r="S147" s="2">
        <v>3</v>
      </c>
      <c r="T147" s="2">
        <v>25</v>
      </c>
    </row>
    <row r="148" spans="1:20" x14ac:dyDescent="0.2">
      <c r="A148" s="78"/>
      <c r="B148" s="1" t="s">
        <v>156</v>
      </c>
      <c r="C148" s="43">
        <v>1</v>
      </c>
      <c r="D148" s="2"/>
      <c r="E148" s="2"/>
      <c r="F148" s="2"/>
      <c r="G148" s="2"/>
      <c r="H148" s="2"/>
      <c r="I148" s="2"/>
      <c r="J148" s="2"/>
      <c r="K148" s="2">
        <v>1</v>
      </c>
      <c r="L148" s="2"/>
      <c r="M148" s="2">
        <v>10</v>
      </c>
      <c r="N148" s="2">
        <v>1</v>
      </c>
      <c r="O148" s="2">
        <v>9</v>
      </c>
      <c r="P148" s="2"/>
      <c r="Q148" s="2">
        <v>6</v>
      </c>
      <c r="R148" s="2"/>
      <c r="S148" s="2">
        <v>3</v>
      </c>
      <c r="T148" s="2">
        <v>30</v>
      </c>
    </row>
    <row r="149" spans="1:20" x14ac:dyDescent="0.2">
      <c r="A149" s="78"/>
      <c r="B149" s="1" t="s">
        <v>241</v>
      </c>
      <c r="C149" s="43">
        <v>1</v>
      </c>
      <c r="D149" s="2"/>
      <c r="E149" s="2"/>
      <c r="F149" s="2"/>
      <c r="G149" s="2"/>
      <c r="H149" s="2"/>
      <c r="I149" s="2"/>
      <c r="J149" s="2"/>
      <c r="K149" s="2"/>
      <c r="L149" s="2"/>
      <c r="M149" s="2">
        <v>2</v>
      </c>
      <c r="N149" s="2"/>
      <c r="O149" s="2">
        <v>6</v>
      </c>
      <c r="P149" s="2"/>
      <c r="Q149" s="2"/>
      <c r="R149" s="2"/>
      <c r="S149" s="2"/>
      <c r="T149" s="2">
        <v>8</v>
      </c>
    </row>
    <row r="150" spans="1:20" x14ac:dyDescent="0.2">
      <c r="A150" s="78"/>
      <c r="B150" s="10" t="s">
        <v>166</v>
      </c>
      <c r="C150" s="44">
        <v>1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1:20" x14ac:dyDescent="0.2">
      <c r="A151" s="78"/>
      <c r="B151" s="1" t="s">
        <v>167</v>
      </c>
      <c r="C151" s="43">
        <v>1</v>
      </c>
      <c r="D151" s="2"/>
      <c r="E151" s="2"/>
      <c r="F151" s="2"/>
      <c r="G151" s="2">
        <v>4</v>
      </c>
      <c r="H151" s="2">
        <v>3</v>
      </c>
      <c r="I151" s="2">
        <v>6</v>
      </c>
      <c r="J151" s="2">
        <v>1</v>
      </c>
      <c r="K151" s="2">
        <v>2</v>
      </c>
      <c r="L151" s="2"/>
      <c r="M151" s="2">
        <v>3</v>
      </c>
      <c r="N151" s="2"/>
      <c r="O151" s="2">
        <v>17</v>
      </c>
      <c r="P151" s="2">
        <v>8</v>
      </c>
      <c r="Q151" s="2">
        <v>19</v>
      </c>
      <c r="R151" s="2"/>
      <c r="S151" s="2"/>
      <c r="T151" s="2">
        <v>63</v>
      </c>
    </row>
    <row r="152" spans="1:20" x14ac:dyDescent="0.2">
      <c r="A152" s="78"/>
      <c r="B152" s="1" t="s">
        <v>190</v>
      </c>
      <c r="C152" s="43">
        <v>1</v>
      </c>
      <c r="D152" s="2"/>
      <c r="E152" s="2"/>
      <c r="F152" s="2"/>
      <c r="G152" s="2">
        <v>2</v>
      </c>
      <c r="H152" s="2"/>
      <c r="I152" s="2"/>
      <c r="J152" s="2"/>
      <c r="K152" s="2">
        <v>1</v>
      </c>
      <c r="L152" s="2"/>
      <c r="M152" s="2"/>
      <c r="N152" s="2"/>
      <c r="O152" s="2">
        <v>4</v>
      </c>
      <c r="P152" s="2"/>
      <c r="Q152" s="2">
        <v>1</v>
      </c>
      <c r="R152" s="2"/>
      <c r="S152" s="2"/>
      <c r="T152" s="2">
        <v>8</v>
      </c>
    </row>
    <row r="153" spans="1:20" x14ac:dyDescent="0.2">
      <c r="A153" s="78"/>
      <c r="B153" s="1" t="s">
        <v>176</v>
      </c>
      <c r="C153" s="43">
        <v>1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>
        <v>1</v>
      </c>
      <c r="P153" s="2"/>
      <c r="Q153" s="2">
        <v>3</v>
      </c>
      <c r="R153" s="2"/>
      <c r="S153" s="2"/>
      <c r="T153" s="2">
        <v>4</v>
      </c>
    </row>
    <row r="154" spans="1:20" x14ac:dyDescent="0.2">
      <c r="A154" s="78"/>
      <c r="B154" s="1" t="s">
        <v>111</v>
      </c>
      <c r="C154" s="43">
        <v>1</v>
      </c>
      <c r="D154" s="2"/>
      <c r="E154" s="2">
        <v>1</v>
      </c>
      <c r="F154" s="2">
        <v>1</v>
      </c>
      <c r="G154" s="2">
        <v>6</v>
      </c>
      <c r="H154" s="2"/>
      <c r="I154" s="2">
        <v>1</v>
      </c>
      <c r="J154" s="2"/>
      <c r="K154" s="2"/>
      <c r="L154" s="2"/>
      <c r="M154" s="2">
        <v>1</v>
      </c>
      <c r="N154" s="2"/>
      <c r="O154" s="2">
        <v>10</v>
      </c>
      <c r="P154" s="2"/>
      <c r="Q154" s="2">
        <v>1</v>
      </c>
      <c r="R154" s="2"/>
      <c r="S154" s="2"/>
      <c r="T154" s="2">
        <v>21</v>
      </c>
    </row>
    <row r="155" spans="1:20" x14ac:dyDescent="0.2">
      <c r="A155" s="78"/>
      <c r="B155" s="1" t="s">
        <v>179</v>
      </c>
      <c r="C155" s="43">
        <v>1</v>
      </c>
      <c r="D155" s="2"/>
      <c r="E155" s="2"/>
      <c r="F155" s="2"/>
      <c r="G155" s="2"/>
      <c r="H155" s="2"/>
      <c r="I155" s="2">
        <v>15</v>
      </c>
      <c r="J155" s="2"/>
      <c r="K155" s="2">
        <v>1</v>
      </c>
      <c r="L155" s="2"/>
      <c r="M155" s="2"/>
      <c r="N155" s="2"/>
      <c r="O155" s="2">
        <v>3</v>
      </c>
      <c r="P155" s="2"/>
      <c r="Q155" s="2">
        <v>8</v>
      </c>
      <c r="R155" s="2"/>
      <c r="S155" s="2"/>
      <c r="T155" s="2">
        <v>27</v>
      </c>
    </row>
    <row r="156" spans="1:20" x14ac:dyDescent="0.2">
      <c r="A156" s="78"/>
      <c r="B156" s="1" t="s">
        <v>174</v>
      </c>
      <c r="C156" s="43">
        <v>1</v>
      </c>
      <c r="D156" s="2"/>
      <c r="E156" s="2"/>
      <c r="F156" s="2">
        <v>4</v>
      </c>
      <c r="G156" s="2">
        <v>38</v>
      </c>
      <c r="H156" s="2">
        <v>5</v>
      </c>
      <c r="I156" s="2">
        <v>34</v>
      </c>
      <c r="J156" s="2">
        <v>1</v>
      </c>
      <c r="K156" s="2">
        <v>12</v>
      </c>
      <c r="L156" s="2">
        <v>1</v>
      </c>
      <c r="M156" s="2">
        <v>10</v>
      </c>
      <c r="N156" s="2">
        <v>3</v>
      </c>
      <c r="O156" s="2">
        <v>40</v>
      </c>
      <c r="P156" s="2">
        <v>4</v>
      </c>
      <c r="Q156" s="2">
        <v>40</v>
      </c>
      <c r="R156" s="2">
        <v>1</v>
      </c>
      <c r="S156" s="2">
        <v>30</v>
      </c>
      <c r="T156" s="2">
        <v>223</v>
      </c>
    </row>
    <row r="157" spans="1:20" x14ac:dyDescent="0.2">
      <c r="A157" s="78"/>
      <c r="B157" s="1" t="s">
        <v>202</v>
      </c>
      <c r="C157" s="43">
        <v>1</v>
      </c>
      <c r="D157" s="2"/>
      <c r="E157" s="2"/>
      <c r="F157" s="2">
        <v>4</v>
      </c>
      <c r="G157" s="2">
        <v>13</v>
      </c>
      <c r="H157" s="2">
        <v>6</v>
      </c>
      <c r="I157" s="2">
        <v>15</v>
      </c>
      <c r="J157" s="2">
        <v>1</v>
      </c>
      <c r="K157" s="2">
        <v>5</v>
      </c>
      <c r="L157" s="2"/>
      <c r="M157" s="2">
        <v>1</v>
      </c>
      <c r="N157" s="2">
        <v>3</v>
      </c>
      <c r="O157" s="2">
        <v>15</v>
      </c>
      <c r="P157" s="2">
        <v>1</v>
      </c>
      <c r="Q157" s="2">
        <v>14</v>
      </c>
      <c r="R157" s="2"/>
      <c r="S157" s="2"/>
      <c r="T157" s="2">
        <v>78</v>
      </c>
    </row>
    <row r="158" spans="1:20" x14ac:dyDescent="0.2">
      <c r="A158" s="78"/>
      <c r="B158" s="1" t="s">
        <v>208</v>
      </c>
      <c r="C158" s="43">
        <v>1</v>
      </c>
      <c r="D158" s="2"/>
      <c r="E158" s="2"/>
      <c r="F158" s="2">
        <v>1</v>
      </c>
      <c r="G158" s="2">
        <v>6</v>
      </c>
      <c r="H158" s="2"/>
      <c r="I158" s="2">
        <v>2</v>
      </c>
      <c r="J158" s="2"/>
      <c r="K158" s="2">
        <v>1</v>
      </c>
      <c r="L158" s="2"/>
      <c r="M158" s="2"/>
      <c r="N158" s="2"/>
      <c r="O158" s="2">
        <v>3</v>
      </c>
      <c r="P158" s="2"/>
      <c r="Q158" s="2"/>
      <c r="R158" s="2"/>
      <c r="S158" s="2"/>
      <c r="T158" s="2">
        <v>13</v>
      </c>
    </row>
    <row r="159" spans="1:20" x14ac:dyDescent="0.2">
      <c r="A159" s="78"/>
      <c r="B159" s="1" t="s">
        <v>198</v>
      </c>
      <c r="C159" s="43">
        <v>1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>
        <v>1</v>
      </c>
      <c r="O159" s="2">
        <v>9</v>
      </c>
      <c r="P159" s="2"/>
      <c r="Q159" s="2">
        <v>5</v>
      </c>
      <c r="R159" s="2"/>
      <c r="S159" s="2">
        <v>2</v>
      </c>
      <c r="T159" s="2">
        <v>17</v>
      </c>
    </row>
    <row r="160" spans="1:20" x14ac:dyDescent="0.2">
      <c r="A160" s="78"/>
      <c r="B160" s="1" t="s">
        <v>125</v>
      </c>
      <c r="C160" s="43">
        <v>1</v>
      </c>
      <c r="D160" s="2"/>
      <c r="E160" s="2"/>
      <c r="F160" s="2"/>
      <c r="G160" s="2">
        <v>1</v>
      </c>
      <c r="H160" s="2"/>
      <c r="I160" s="2">
        <v>4</v>
      </c>
      <c r="J160" s="2"/>
      <c r="K160" s="2"/>
      <c r="L160" s="2"/>
      <c r="M160" s="2">
        <v>1</v>
      </c>
      <c r="N160" s="2">
        <v>1</v>
      </c>
      <c r="O160" s="2">
        <v>5</v>
      </c>
      <c r="P160" s="2"/>
      <c r="Q160" s="2"/>
      <c r="R160" s="2"/>
      <c r="S160" s="2"/>
      <c r="T160" s="2">
        <v>12</v>
      </c>
    </row>
    <row r="161" spans="1:20" x14ac:dyDescent="0.2">
      <c r="A161" s="78"/>
      <c r="B161" s="1" t="s">
        <v>165</v>
      </c>
      <c r="C161" s="43">
        <v>1</v>
      </c>
      <c r="D161" s="2"/>
      <c r="E161" s="2"/>
      <c r="F161" s="2"/>
      <c r="G161" s="2"/>
      <c r="H161" s="2">
        <v>1</v>
      </c>
      <c r="I161" s="2">
        <v>6</v>
      </c>
      <c r="J161" s="2"/>
      <c r="K161" s="2"/>
      <c r="L161" s="2"/>
      <c r="M161" s="2"/>
      <c r="N161" s="2"/>
      <c r="O161" s="2">
        <v>10</v>
      </c>
      <c r="P161" s="2"/>
      <c r="Q161" s="2"/>
      <c r="R161" s="2"/>
      <c r="S161" s="2"/>
      <c r="T161" s="2">
        <v>17</v>
      </c>
    </row>
    <row r="162" spans="1:20" x14ac:dyDescent="0.2">
      <c r="A162" s="78"/>
      <c r="B162" s="1" t="s">
        <v>168</v>
      </c>
      <c r="C162" s="43">
        <v>1</v>
      </c>
      <c r="D162" s="2"/>
      <c r="E162" s="2"/>
      <c r="F162" s="2"/>
      <c r="G162" s="2">
        <v>4</v>
      </c>
      <c r="H162" s="2"/>
      <c r="I162" s="2">
        <v>4</v>
      </c>
      <c r="J162" s="2"/>
      <c r="K162" s="2"/>
      <c r="L162" s="2"/>
      <c r="M162" s="2">
        <v>1</v>
      </c>
      <c r="N162" s="2">
        <v>1</v>
      </c>
      <c r="O162" s="2">
        <v>6</v>
      </c>
      <c r="P162" s="2"/>
      <c r="Q162" s="2">
        <v>2</v>
      </c>
      <c r="R162" s="2"/>
      <c r="S162" s="2"/>
      <c r="T162" s="2">
        <v>18</v>
      </c>
    </row>
    <row r="163" spans="1:20" x14ac:dyDescent="0.2">
      <c r="A163" s="78"/>
      <c r="B163" s="1" t="s">
        <v>169</v>
      </c>
      <c r="C163" s="43">
        <v>1</v>
      </c>
      <c r="D163" s="2"/>
      <c r="E163" s="2"/>
      <c r="F163" s="2"/>
      <c r="G163" s="2"/>
      <c r="H163" s="2"/>
      <c r="I163" s="2"/>
      <c r="J163" s="2"/>
      <c r="K163" s="2"/>
      <c r="L163" s="2"/>
      <c r="M163" s="2">
        <v>4</v>
      </c>
      <c r="N163" s="2">
        <v>1</v>
      </c>
      <c r="O163" s="2">
        <v>5</v>
      </c>
      <c r="P163" s="2">
        <v>1</v>
      </c>
      <c r="Q163" s="2">
        <v>10</v>
      </c>
      <c r="R163" s="2">
        <v>1</v>
      </c>
      <c r="S163" s="2">
        <v>11</v>
      </c>
      <c r="T163" s="2">
        <v>33</v>
      </c>
    </row>
    <row r="164" spans="1:20" x14ac:dyDescent="0.2">
      <c r="A164" s="78"/>
      <c r="B164" s="1" t="s">
        <v>201</v>
      </c>
      <c r="C164" s="43">
        <v>1</v>
      </c>
      <c r="D164" s="2"/>
      <c r="E164" s="2"/>
      <c r="F164" s="2"/>
      <c r="G164" s="2"/>
      <c r="H164" s="2"/>
      <c r="I164" s="2">
        <v>4</v>
      </c>
      <c r="J164" s="2"/>
      <c r="K164" s="2"/>
      <c r="L164" s="2"/>
      <c r="M164" s="2">
        <v>1</v>
      </c>
      <c r="N164" s="2"/>
      <c r="O164" s="2">
        <v>11</v>
      </c>
      <c r="P164" s="2"/>
      <c r="Q164" s="2">
        <v>4</v>
      </c>
      <c r="R164" s="2"/>
      <c r="S164" s="2">
        <v>1</v>
      </c>
      <c r="T164" s="2">
        <v>21</v>
      </c>
    </row>
    <row r="165" spans="1:20" x14ac:dyDescent="0.2">
      <c r="A165" s="78"/>
      <c r="B165" s="1" t="s">
        <v>155</v>
      </c>
      <c r="C165" s="43">
        <v>1</v>
      </c>
      <c r="D165" s="2"/>
      <c r="E165" s="2"/>
      <c r="F165" s="2">
        <v>2</v>
      </c>
      <c r="G165" s="2">
        <v>3</v>
      </c>
      <c r="H165" s="2"/>
      <c r="I165" s="2"/>
      <c r="J165" s="2"/>
      <c r="K165" s="2"/>
      <c r="L165" s="2"/>
      <c r="M165" s="2"/>
      <c r="N165" s="2"/>
      <c r="O165" s="2">
        <v>10</v>
      </c>
      <c r="P165" s="2">
        <v>2</v>
      </c>
      <c r="Q165" s="2">
        <v>1</v>
      </c>
      <c r="R165" s="2"/>
      <c r="S165" s="2"/>
      <c r="T165" s="2">
        <v>18</v>
      </c>
    </row>
    <row r="166" spans="1:20" x14ac:dyDescent="0.2">
      <c r="A166" s="78"/>
      <c r="B166" s="1" t="s">
        <v>197</v>
      </c>
      <c r="C166" s="43">
        <v>1</v>
      </c>
      <c r="D166" s="2"/>
      <c r="E166" s="2"/>
      <c r="F166" s="2">
        <v>2</v>
      </c>
      <c r="G166" s="2">
        <v>10</v>
      </c>
      <c r="H166" s="2"/>
      <c r="I166" s="2">
        <v>14</v>
      </c>
      <c r="J166" s="2"/>
      <c r="K166" s="2">
        <v>1</v>
      </c>
      <c r="L166" s="2"/>
      <c r="M166" s="2"/>
      <c r="N166" s="2"/>
      <c r="O166" s="2">
        <v>1</v>
      </c>
      <c r="P166" s="2"/>
      <c r="Q166" s="2"/>
      <c r="R166" s="2"/>
      <c r="S166" s="2"/>
      <c r="T166" s="2">
        <v>28</v>
      </c>
    </row>
    <row r="167" spans="1:20" x14ac:dyDescent="0.2">
      <c r="A167" s="78"/>
      <c r="B167" s="1" t="s">
        <v>193</v>
      </c>
      <c r="C167" s="43">
        <v>1</v>
      </c>
      <c r="D167" s="2"/>
      <c r="E167" s="2"/>
      <c r="F167" s="2">
        <v>1</v>
      </c>
      <c r="G167" s="2">
        <v>12</v>
      </c>
      <c r="H167" s="2"/>
      <c r="I167" s="2">
        <v>4</v>
      </c>
      <c r="J167" s="2"/>
      <c r="K167" s="2"/>
      <c r="L167" s="2"/>
      <c r="M167" s="2"/>
      <c r="N167" s="2">
        <v>1</v>
      </c>
      <c r="O167" s="2">
        <v>1</v>
      </c>
      <c r="P167" s="2"/>
      <c r="Q167" s="2">
        <v>3</v>
      </c>
      <c r="R167" s="2"/>
      <c r="S167" s="2">
        <v>1</v>
      </c>
      <c r="T167" s="2">
        <v>23</v>
      </c>
    </row>
    <row r="168" spans="1:20" x14ac:dyDescent="0.2">
      <c r="A168" s="78"/>
      <c r="B168" s="1" t="s">
        <v>164</v>
      </c>
      <c r="C168" s="43">
        <v>1</v>
      </c>
      <c r="D168" s="2">
        <v>2</v>
      </c>
      <c r="E168" s="2">
        <v>2</v>
      </c>
      <c r="F168" s="2">
        <v>4</v>
      </c>
      <c r="G168" s="2">
        <v>32</v>
      </c>
      <c r="H168" s="2">
        <v>8</v>
      </c>
      <c r="I168" s="2">
        <v>61</v>
      </c>
      <c r="J168" s="2"/>
      <c r="K168" s="2">
        <v>9</v>
      </c>
      <c r="L168" s="2">
        <v>1</v>
      </c>
      <c r="M168" s="2">
        <v>10</v>
      </c>
      <c r="N168" s="2">
        <v>1</v>
      </c>
      <c r="O168" s="2">
        <v>15</v>
      </c>
      <c r="P168" s="2"/>
      <c r="Q168" s="2">
        <v>3</v>
      </c>
      <c r="R168" s="2"/>
      <c r="S168" s="2"/>
      <c r="T168" s="2">
        <v>148</v>
      </c>
    </row>
    <row r="169" spans="1:20" x14ac:dyDescent="0.2">
      <c r="A169" s="78"/>
      <c r="B169" s="1" t="s">
        <v>147</v>
      </c>
      <c r="C169" s="43">
        <v>1</v>
      </c>
      <c r="D169" s="2"/>
      <c r="E169" s="2"/>
      <c r="F169" s="2"/>
      <c r="G169" s="2"/>
      <c r="H169" s="2"/>
      <c r="I169" s="2"/>
      <c r="J169" s="2"/>
      <c r="K169" s="2"/>
      <c r="L169" s="2"/>
      <c r="M169" s="2">
        <v>2</v>
      </c>
      <c r="N169" s="2"/>
      <c r="O169" s="2">
        <v>3</v>
      </c>
      <c r="P169" s="2"/>
      <c r="Q169" s="2">
        <v>2</v>
      </c>
      <c r="R169" s="2"/>
      <c r="S169" s="2">
        <v>2</v>
      </c>
      <c r="T169" s="2">
        <v>9</v>
      </c>
    </row>
    <row r="170" spans="1:20" x14ac:dyDescent="0.2">
      <c r="A170" s="78"/>
      <c r="B170" s="1" t="s">
        <v>154</v>
      </c>
      <c r="C170" s="43">
        <v>1</v>
      </c>
      <c r="D170" s="2"/>
      <c r="E170" s="2"/>
      <c r="F170" s="2"/>
      <c r="G170" s="2">
        <v>10</v>
      </c>
      <c r="H170" s="2">
        <v>1</v>
      </c>
      <c r="I170" s="2">
        <v>8</v>
      </c>
      <c r="J170" s="2"/>
      <c r="K170" s="2"/>
      <c r="L170" s="2">
        <v>1</v>
      </c>
      <c r="M170" s="2">
        <v>5</v>
      </c>
      <c r="N170" s="2"/>
      <c r="O170" s="2">
        <v>17</v>
      </c>
      <c r="P170" s="2"/>
      <c r="Q170" s="2"/>
      <c r="R170" s="2"/>
      <c r="S170" s="2">
        <v>1</v>
      </c>
      <c r="T170" s="2">
        <v>43</v>
      </c>
    </row>
    <row r="171" spans="1:20" x14ac:dyDescent="0.2">
      <c r="A171" s="78"/>
      <c r="B171" s="1" t="s">
        <v>196</v>
      </c>
      <c r="C171" s="43">
        <v>1</v>
      </c>
      <c r="D171" s="2"/>
      <c r="E171" s="2"/>
      <c r="F171" s="2">
        <v>1</v>
      </c>
      <c r="G171" s="2">
        <v>8</v>
      </c>
      <c r="H171" s="2"/>
      <c r="I171" s="2">
        <v>9</v>
      </c>
      <c r="J171" s="2"/>
      <c r="K171" s="2">
        <v>1</v>
      </c>
      <c r="L171" s="2"/>
      <c r="M171" s="2">
        <v>3</v>
      </c>
      <c r="N171" s="2">
        <v>1</v>
      </c>
      <c r="O171" s="2">
        <v>6</v>
      </c>
      <c r="P171" s="2"/>
      <c r="Q171" s="2"/>
      <c r="R171" s="2"/>
      <c r="S171" s="2"/>
      <c r="T171" s="2">
        <v>29</v>
      </c>
    </row>
    <row r="172" spans="1:20" x14ac:dyDescent="0.2">
      <c r="A172" s="78"/>
      <c r="B172" s="1" t="s">
        <v>148</v>
      </c>
      <c r="C172" s="43">
        <v>1</v>
      </c>
      <c r="D172" s="2"/>
      <c r="E172" s="2"/>
      <c r="F172" s="2"/>
      <c r="G172" s="2">
        <v>10</v>
      </c>
      <c r="H172" s="2">
        <v>1</v>
      </c>
      <c r="I172" s="2">
        <v>14</v>
      </c>
      <c r="J172" s="2"/>
      <c r="K172" s="2">
        <v>1</v>
      </c>
      <c r="L172" s="2"/>
      <c r="M172" s="2">
        <v>4</v>
      </c>
      <c r="N172" s="2"/>
      <c r="O172" s="2">
        <v>7</v>
      </c>
      <c r="P172" s="2">
        <v>3</v>
      </c>
      <c r="Q172" s="2">
        <v>8</v>
      </c>
      <c r="R172" s="2">
        <v>1</v>
      </c>
      <c r="S172" s="2">
        <v>3</v>
      </c>
      <c r="T172" s="2">
        <v>52</v>
      </c>
    </row>
    <row r="173" spans="1:20" x14ac:dyDescent="0.2">
      <c r="A173" s="78"/>
      <c r="B173" s="1" t="s">
        <v>153</v>
      </c>
      <c r="C173" s="43">
        <v>1</v>
      </c>
      <c r="D173" s="2"/>
      <c r="E173" s="2"/>
      <c r="F173" s="2"/>
      <c r="G173" s="2">
        <v>21</v>
      </c>
      <c r="H173" s="2"/>
      <c r="I173" s="2">
        <v>1</v>
      </c>
      <c r="J173" s="2"/>
      <c r="K173" s="2"/>
      <c r="L173" s="2"/>
      <c r="M173" s="2"/>
      <c r="N173" s="2">
        <v>1</v>
      </c>
      <c r="O173" s="2">
        <v>5</v>
      </c>
      <c r="P173" s="2"/>
      <c r="Q173" s="2">
        <v>2</v>
      </c>
      <c r="R173" s="2"/>
      <c r="S173" s="2"/>
      <c r="T173" s="2">
        <v>30</v>
      </c>
    </row>
    <row r="174" spans="1:20" x14ac:dyDescent="0.2">
      <c r="A174" s="78"/>
      <c r="B174" s="1" t="s">
        <v>150</v>
      </c>
      <c r="C174" s="43">
        <v>1</v>
      </c>
      <c r="D174" s="2"/>
      <c r="E174" s="2"/>
      <c r="F174" s="2">
        <v>3</v>
      </c>
      <c r="G174" s="2">
        <v>17</v>
      </c>
      <c r="H174" s="2"/>
      <c r="I174" s="2">
        <v>12</v>
      </c>
      <c r="J174" s="2"/>
      <c r="K174" s="2">
        <v>2</v>
      </c>
      <c r="L174" s="2">
        <v>2</v>
      </c>
      <c r="M174" s="2">
        <v>4</v>
      </c>
      <c r="N174" s="2">
        <v>2</v>
      </c>
      <c r="O174" s="2">
        <v>14</v>
      </c>
      <c r="P174" s="2"/>
      <c r="Q174" s="2">
        <v>13</v>
      </c>
      <c r="R174" s="2"/>
      <c r="S174" s="2">
        <v>3</v>
      </c>
      <c r="T174" s="2">
        <v>72</v>
      </c>
    </row>
    <row r="175" spans="1:20" x14ac:dyDescent="0.2">
      <c r="A175" s="78"/>
      <c r="B175" s="10" t="s">
        <v>192</v>
      </c>
      <c r="C175" s="44">
        <v>1</v>
      </c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</row>
    <row r="176" spans="1:20" x14ac:dyDescent="0.2">
      <c r="A176" s="78"/>
      <c r="B176" s="1" t="s">
        <v>195</v>
      </c>
      <c r="C176" s="43">
        <v>1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>
        <v>1</v>
      </c>
      <c r="O176" s="2"/>
      <c r="P176" s="2"/>
      <c r="Q176" s="2">
        <v>4</v>
      </c>
      <c r="R176" s="2"/>
      <c r="S176" s="2">
        <v>7</v>
      </c>
      <c r="T176" s="2">
        <v>12</v>
      </c>
    </row>
    <row r="177" spans="1:20" x14ac:dyDescent="0.2">
      <c r="A177" s="78"/>
      <c r="B177" s="1" t="s">
        <v>163</v>
      </c>
      <c r="C177" s="43">
        <v>1</v>
      </c>
      <c r="D177" s="2"/>
      <c r="E177" s="2"/>
      <c r="F177" s="2">
        <v>2</v>
      </c>
      <c r="G177" s="2">
        <v>19</v>
      </c>
      <c r="H177" s="2">
        <v>1</v>
      </c>
      <c r="I177" s="2">
        <v>7</v>
      </c>
      <c r="J177" s="2"/>
      <c r="K177" s="2">
        <v>1</v>
      </c>
      <c r="L177" s="2"/>
      <c r="M177" s="2">
        <v>5</v>
      </c>
      <c r="N177" s="2"/>
      <c r="O177" s="2">
        <v>5</v>
      </c>
      <c r="P177" s="2"/>
      <c r="Q177" s="2">
        <v>2</v>
      </c>
      <c r="R177" s="2"/>
      <c r="S177" s="2"/>
      <c r="T177" s="2">
        <v>42</v>
      </c>
    </row>
    <row r="178" spans="1:20" x14ac:dyDescent="0.2">
      <c r="A178" s="78"/>
      <c r="B178" s="1" t="s">
        <v>120</v>
      </c>
      <c r="C178" s="43">
        <v>1</v>
      </c>
      <c r="D178" s="2"/>
      <c r="E178" s="2"/>
      <c r="F178" s="2">
        <v>2</v>
      </c>
      <c r="G178" s="2">
        <v>9</v>
      </c>
      <c r="H178" s="2">
        <v>1</v>
      </c>
      <c r="I178" s="2">
        <v>5</v>
      </c>
      <c r="J178" s="2"/>
      <c r="K178" s="2">
        <v>4</v>
      </c>
      <c r="L178" s="2">
        <v>1</v>
      </c>
      <c r="M178" s="2">
        <v>5</v>
      </c>
      <c r="N178" s="2"/>
      <c r="O178" s="2"/>
      <c r="P178" s="2"/>
      <c r="Q178" s="2"/>
      <c r="R178" s="2"/>
      <c r="S178" s="2"/>
      <c r="T178" s="2">
        <v>27</v>
      </c>
    </row>
    <row r="179" spans="1:20" x14ac:dyDescent="0.2">
      <c r="A179" s="78"/>
      <c r="B179" s="1" t="s">
        <v>178</v>
      </c>
      <c r="C179" s="43">
        <v>1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>
        <v>8</v>
      </c>
      <c r="P179" s="2"/>
      <c r="Q179" s="2">
        <v>4</v>
      </c>
      <c r="R179" s="2"/>
      <c r="S179" s="2">
        <v>1</v>
      </c>
      <c r="T179" s="2">
        <v>13</v>
      </c>
    </row>
    <row r="180" spans="1:20" x14ac:dyDescent="0.2">
      <c r="A180" s="78"/>
      <c r="B180" s="1" t="s">
        <v>189</v>
      </c>
      <c r="C180" s="43">
        <v>1</v>
      </c>
      <c r="D180" s="2"/>
      <c r="E180" s="2"/>
      <c r="F180" s="2"/>
      <c r="G180" s="2">
        <v>23</v>
      </c>
      <c r="H180" s="2">
        <v>1</v>
      </c>
      <c r="I180" s="2">
        <v>22</v>
      </c>
      <c r="J180" s="2"/>
      <c r="K180" s="2">
        <v>1</v>
      </c>
      <c r="L180" s="2"/>
      <c r="M180" s="2">
        <v>3</v>
      </c>
      <c r="N180" s="2">
        <v>1</v>
      </c>
      <c r="O180" s="2">
        <v>8</v>
      </c>
      <c r="P180" s="2">
        <v>4</v>
      </c>
      <c r="Q180" s="2">
        <v>14</v>
      </c>
      <c r="R180" s="2"/>
      <c r="S180" s="2">
        <v>3</v>
      </c>
      <c r="T180" s="2">
        <v>80</v>
      </c>
    </row>
    <row r="181" spans="1:20" x14ac:dyDescent="0.2">
      <c r="A181" s="78"/>
      <c r="B181" s="1" t="s">
        <v>151</v>
      </c>
      <c r="C181" s="43">
        <v>1</v>
      </c>
      <c r="D181" s="2">
        <v>1</v>
      </c>
      <c r="E181" s="2"/>
      <c r="F181" s="2"/>
      <c r="G181" s="2">
        <v>18</v>
      </c>
      <c r="H181" s="2"/>
      <c r="I181" s="2">
        <v>10</v>
      </c>
      <c r="J181" s="2"/>
      <c r="K181" s="2">
        <v>3</v>
      </c>
      <c r="L181" s="2"/>
      <c r="M181" s="2">
        <v>2</v>
      </c>
      <c r="N181" s="2">
        <v>1</v>
      </c>
      <c r="O181" s="2">
        <v>3</v>
      </c>
      <c r="P181" s="2"/>
      <c r="Q181" s="2">
        <v>1</v>
      </c>
      <c r="R181" s="2"/>
      <c r="S181" s="2">
        <v>4</v>
      </c>
      <c r="T181" s="2">
        <v>43</v>
      </c>
    </row>
    <row r="182" spans="1:20" x14ac:dyDescent="0.2">
      <c r="A182" s="78"/>
      <c r="B182" s="1" t="s">
        <v>152</v>
      </c>
      <c r="C182" s="43">
        <v>1</v>
      </c>
      <c r="D182" s="2"/>
      <c r="E182" s="2"/>
      <c r="F182" s="2">
        <v>1</v>
      </c>
      <c r="G182" s="2">
        <v>10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>
        <v>11</v>
      </c>
    </row>
    <row r="183" spans="1:20" x14ac:dyDescent="0.2">
      <c r="A183" s="78"/>
      <c r="B183" s="1" t="s">
        <v>200</v>
      </c>
      <c r="C183" s="43">
        <v>1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>
        <v>4</v>
      </c>
      <c r="P183" s="2"/>
      <c r="Q183" s="2">
        <v>1</v>
      </c>
      <c r="R183" s="2"/>
      <c r="S183" s="2">
        <v>2</v>
      </c>
      <c r="T183" s="2">
        <v>7</v>
      </c>
    </row>
    <row r="184" spans="1:20" ht="12" thickBot="1" x14ac:dyDescent="0.25">
      <c r="A184" s="79"/>
      <c r="B184" s="8" t="s">
        <v>1</v>
      </c>
      <c r="C184" s="15">
        <f t="shared" ref="C184:P184" si="19">SUM(C104:C183)</f>
        <v>80</v>
      </c>
      <c r="D184" s="7">
        <f t="shared" si="19"/>
        <v>7</v>
      </c>
      <c r="E184" s="7">
        <f t="shared" si="19"/>
        <v>13</v>
      </c>
      <c r="F184" s="7">
        <f t="shared" si="19"/>
        <v>103</v>
      </c>
      <c r="G184" s="7">
        <f t="shared" si="19"/>
        <v>660</v>
      </c>
      <c r="H184" s="7">
        <f t="shared" si="19"/>
        <v>79</v>
      </c>
      <c r="I184" s="7">
        <f t="shared" si="19"/>
        <v>624</v>
      </c>
      <c r="J184" s="7">
        <f t="shared" si="19"/>
        <v>19</v>
      </c>
      <c r="K184" s="7">
        <f t="shared" si="19"/>
        <v>164</v>
      </c>
      <c r="L184" s="7">
        <f t="shared" si="19"/>
        <v>34</v>
      </c>
      <c r="M184" s="7">
        <f t="shared" si="19"/>
        <v>290</v>
      </c>
      <c r="N184" s="7">
        <f t="shared" si="19"/>
        <v>64</v>
      </c>
      <c r="O184" s="7">
        <f t="shared" si="19"/>
        <v>658</v>
      </c>
      <c r="P184" s="7">
        <f t="shared" si="19"/>
        <v>67</v>
      </c>
      <c r="Q184" s="7">
        <f t="shared" ref="Q184" si="20">SUM(Q104:Q183)</f>
        <v>419</v>
      </c>
      <c r="R184" s="7">
        <f>SUM(R104:R183)</f>
        <v>28</v>
      </c>
      <c r="S184" s="7">
        <f>SUM(S104:S183)</f>
        <v>280</v>
      </c>
      <c r="T184" s="7">
        <f>SUM(T104:T183)</f>
        <v>3509</v>
      </c>
    </row>
    <row r="185" spans="1:20" x14ac:dyDescent="0.2">
      <c r="A185" s="77" t="s">
        <v>213</v>
      </c>
      <c r="B185" s="1" t="s">
        <v>113</v>
      </c>
      <c r="C185" s="43">
        <v>1</v>
      </c>
      <c r="D185" s="2"/>
      <c r="E185" s="2"/>
      <c r="F185" s="2"/>
      <c r="G185" s="2"/>
      <c r="H185" s="2"/>
      <c r="I185" s="2">
        <v>1</v>
      </c>
      <c r="J185" s="2"/>
      <c r="K185" s="2"/>
      <c r="L185" s="2"/>
      <c r="M185" s="2">
        <v>4</v>
      </c>
      <c r="N185" s="2"/>
      <c r="O185" s="2">
        <v>6</v>
      </c>
      <c r="P185" s="2"/>
      <c r="Q185" s="2">
        <v>1</v>
      </c>
      <c r="R185" s="2"/>
      <c r="S185" s="2"/>
      <c r="T185" s="2">
        <v>12</v>
      </c>
    </row>
    <row r="186" spans="1:20" x14ac:dyDescent="0.2">
      <c r="A186" s="78"/>
      <c r="B186" s="1" t="s">
        <v>131</v>
      </c>
      <c r="C186" s="43">
        <v>1</v>
      </c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>
        <v>5</v>
      </c>
      <c r="P186" s="2"/>
      <c r="Q186" s="2">
        <v>6</v>
      </c>
      <c r="R186" s="2"/>
      <c r="S186" s="2">
        <v>3</v>
      </c>
      <c r="T186" s="2">
        <v>14</v>
      </c>
    </row>
    <row r="187" spans="1:20" x14ac:dyDescent="0.2">
      <c r="A187" s="78"/>
      <c r="B187" s="1" t="s">
        <v>132</v>
      </c>
      <c r="C187" s="43">
        <v>1</v>
      </c>
      <c r="D187" s="2"/>
      <c r="E187" s="2"/>
      <c r="F187" s="2">
        <v>3</v>
      </c>
      <c r="G187" s="2">
        <v>35</v>
      </c>
      <c r="H187" s="2"/>
      <c r="I187" s="2">
        <v>16</v>
      </c>
      <c r="J187" s="2"/>
      <c r="K187" s="2">
        <v>9</v>
      </c>
      <c r="L187" s="2">
        <v>1</v>
      </c>
      <c r="M187" s="2">
        <v>17</v>
      </c>
      <c r="N187" s="2">
        <v>7</v>
      </c>
      <c r="O187" s="2">
        <v>42</v>
      </c>
      <c r="P187" s="2">
        <v>3</v>
      </c>
      <c r="Q187" s="2">
        <v>17</v>
      </c>
      <c r="R187" s="2">
        <v>1</v>
      </c>
      <c r="S187" s="2">
        <v>5</v>
      </c>
      <c r="T187" s="2">
        <v>156</v>
      </c>
    </row>
    <row r="188" spans="1:20" x14ac:dyDescent="0.2">
      <c r="A188" s="78"/>
      <c r="B188" s="1" t="s">
        <v>133</v>
      </c>
      <c r="C188" s="43">
        <v>1</v>
      </c>
      <c r="D188" s="2"/>
      <c r="E188" s="2"/>
      <c r="F188" s="2">
        <v>1</v>
      </c>
      <c r="G188" s="2">
        <v>13</v>
      </c>
      <c r="H188" s="2"/>
      <c r="I188" s="2">
        <v>2</v>
      </c>
      <c r="J188" s="2"/>
      <c r="K188" s="2">
        <v>2</v>
      </c>
      <c r="L188" s="2"/>
      <c r="M188" s="2">
        <v>2</v>
      </c>
      <c r="N188" s="2"/>
      <c r="O188" s="2">
        <v>3</v>
      </c>
      <c r="P188" s="2"/>
      <c r="Q188" s="2"/>
      <c r="R188" s="2"/>
      <c r="S188" s="2"/>
      <c r="T188" s="2">
        <v>23</v>
      </c>
    </row>
    <row r="189" spans="1:20" x14ac:dyDescent="0.2">
      <c r="A189" s="78"/>
      <c r="B189" s="1" t="s">
        <v>127</v>
      </c>
      <c r="C189" s="43">
        <v>1</v>
      </c>
      <c r="D189" s="2"/>
      <c r="E189" s="2"/>
      <c r="F189" s="2"/>
      <c r="G189" s="2">
        <v>2</v>
      </c>
      <c r="H189" s="2"/>
      <c r="I189" s="2">
        <v>14</v>
      </c>
      <c r="J189" s="2"/>
      <c r="K189" s="2">
        <v>5</v>
      </c>
      <c r="L189" s="2"/>
      <c r="M189" s="2"/>
      <c r="N189" s="2"/>
      <c r="O189" s="2">
        <v>7</v>
      </c>
      <c r="P189" s="2"/>
      <c r="Q189" s="2">
        <v>1</v>
      </c>
      <c r="R189" s="2"/>
      <c r="S189" s="2"/>
      <c r="T189" s="2">
        <v>29</v>
      </c>
    </row>
    <row r="190" spans="1:20" x14ac:dyDescent="0.2">
      <c r="A190" s="78"/>
      <c r="B190" s="1" t="s">
        <v>134</v>
      </c>
      <c r="C190" s="43">
        <v>1</v>
      </c>
      <c r="D190" s="2"/>
      <c r="E190" s="2"/>
      <c r="F190" s="2"/>
      <c r="G190" s="2"/>
      <c r="H190" s="2"/>
      <c r="I190" s="2"/>
      <c r="J190" s="2"/>
      <c r="K190" s="2"/>
      <c r="L190" s="2"/>
      <c r="M190" s="2">
        <v>3</v>
      </c>
      <c r="N190" s="2"/>
      <c r="O190" s="2">
        <v>8</v>
      </c>
      <c r="P190" s="2"/>
      <c r="Q190" s="2">
        <v>2</v>
      </c>
      <c r="R190" s="2"/>
      <c r="S190" s="2"/>
      <c r="T190" s="2">
        <v>13</v>
      </c>
    </row>
    <row r="191" spans="1:20" x14ac:dyDescent="0.2">
      <c r="A191" s="78"/>
      <c r="B191" s="1" t="s">
        <v>114</v>
      </c>
      <c r="C191" s="43">
        <v>1</v>
      </c>
      <c r="D191" s="2"/>
      <c r="E191" s="2"/>
      <c r="F191" s="2"/>
      <c r="G191" s="2"/>
      <c r="H191" s="2">
        <v>1</v>
      </c>
      <c r="I191" s="2">
        <v>10</v>
      </c>
      <c r="J191" s="2"/>
      <c r="K191" s="2">
        <v>1</v>
      </c>
      <c r="L191" s="2"/>
      <c r="M191" s="2">
        <v>1</v>
      </c>
      <c r="N191" s="2"/>
      <c r="O191" s="2">
        <v>9</v>
      </c>
      <c r="P191" s="2"/>
      <c r="Q191" s="2">
        <v>11</v>
      </c>
      <c r="R191" s="2"/>
      <c r="S191" s="2">
        <v>10</v>
      </c>
      <c r="T191" s="2">
        <v>43</v>
      </c>
    </row>
    <row r="192" spans="1:20" x14ac:dyDescent="0.2">
      <c r="A192" s="78"/>
      <c r="B192" s="1" t="s">
        <v>115</v>
      </c>
      <c r="C192" s="43">
        <v>1</v>
      </c>
      <c r="D192" s="2"/>
      <c r="E192" s="2"/>
      <c r="F192" s="2"/>
      <c r="G192" s="2"/>
      <c r="H192" s="2"/>
      <c r="I192" s="2"/>
      <c r="J192" s="2"/>
      <c r="K192" s="2">
        <v>1</v>
      </c>
      <c r="L192" s="2"/>
      <c r="M192" s="2"/>
      <c r="N192" s="2"/>
      <c r="O192" s="2">
        <v>5</v>
      </c>
      <c r="P192" s="2"/>
      <c r="Q192" s="2">
        <v>2</v>
      </c>
      <c r="R192" s="2"/>
      <c r="S192" s="2"/>
      <c r="T192" s="2">
        <v>8</v>
      </c>
    </row>
    <row r="193" spans="1:20" x14ac:dyDescent="0.2">
      <c r="A193" s="78"/>
      <c r="B193" s="1" t="s">
        <v>116</v>
      </c>
      <c r="C193" s="43">
        <v>1</v>
      </c>
      <c r="D193" s="2"/>
      <c r="E193" s="2"/>
      <c r="F193" s="2">
        <v>1</v>
      </c>
      <c r="G193" s="2">
        <v>17</v>
      </c>
      <c r="H193" s="2">
        <v>2</v>
      </c>
      <c r="I193" s="2">
        <v>13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>
        <v>33</v>
      </c>
    </row>
    <row r="194" spans="1:20" x14ac:dyDescent="0.2">
      <c r="A194" s="78"/>
      <c r="B194" s="1" t="s">
        <v>135</v>
      </c>
      <c r="C194" s="43">
        <v>1</v>
      </c>
      <c r="D194" s="2"/>
      <c r="E194" s="2"/>
      <c r="F194" s="2">
        <v>1</v>
      </c>
      <c r="G194" s="2"/>
      <c r="H194" s="2"/>
      <c r="I194" s="2">
        <v>3</v>
      </c>
      <c r="J194" s="2"/>
      <c r="K194" s="2">
        <v>4</v>
      </c>
      <c r="L194" s="2"/>
      <c r="M194" s="2"/>
      <c r="N194" s="2"/>
      <c r="O194" s="2">
        <v>8</v>
      </c>
      <c r="P194" s="2"/>
      <c r="Q194" s="2">
        <v>2</v>
      </c>
      <c r="R194" s="2"/>
      <c r="S194" s="2"/>
      <c r="T194" s="2">
        <v>18</v>
      </c>
    </row>
    <row r="195" spans="1:20" x14ac:dyDescent="0.2">
      <c r="A195" s="78"/>
      <c r="B195" s="1" t="s">
        <v>121</v>
      </c>
      <c r="C195" s="43">
        <v>1</v>
      </c>
      <c r="D195" s="2"/>
      <c r="E195" s="2"/>
      <c r="F195" s="2"/>
      <c r="G195" s="2">
        <v>2</v>
      </c>
      <c r="H195" s="2"/>
      <c r="I195" s="2">
        <v>8</v>
      </c>
      <c r="J195" s="2"/>
      <c r="K195" s="2">
        <v>2</v>
      </c>
      <c r="L195" s="2"/>
      <c r="M195" s="2">
        <v>5</v>
      </c>
      <c r="N195" s="2"/>
      <c r="O195" s="2">
        <v>16</v>
      </c>
      <c r="P195" s="2"/>
      <c r="Q195" s="2">
        <v>10</v>
      </c>
      <c r="R195" s="2"/>
      <c r="S195" s="2">
        <v>10</v>
      </c>
      <c r="T195" s="2">
        <v>53</v>
      </c>
    </row>
    <row r="196" spans="1:20" x14ac:dyDescent="0.2">
      <c r="A196" s="78"/>
      <c r="B196" s="1" t="s">
        <v>136</v>
      </c>
      <c r="C196" s="43">
        <v>1</v>
      </c>
      <c r="D196" s="2"/>
      <c r="E196" s="2"/>
      <c r="F196" s="2">
        <v>5</v>
      </c>
      <c r="G196" s="2">
        <v>6</v>
      </c>
      <c r="H196" s="2"/>
      <c r="I196" s="2">
        <v>11</v>
      </c>
      <c r="J196" s="2">
        <v>1</v>
      </c>
      <c r="K196" s="2">
        <v>4</v>
      </c>
      <c r="L196" s="2"/>
      <c r="M196" s="2">
        <v>5</v>
      </c>
      <c r="N196" s="2"/>
      <c r="O196" s="2">
        <v>11</v>
      </c>
      <c r="P196" s="2"/>
      <c r="Q196" s="2">
        <v>10</v>
      </c>
      <c r="R196" s="2"/>
      <c r="S196" s="2">
        <v>20</v>
      </c>
      <c r="T196" s="2">
        <v>73</v>
      </c>
    </row>
    <row r="197" spans="1:20" x14ac:dyDescent="0.2">
      <c r="A197" s="78"/>
      <c r="B197" s="1" t="s">
        <v>129</v>
      </c>
      <c r="C197" s="43">
        <v>1</v>
      </c>
      <c r="D197" s="2"/>
      <c r="E197" s="2"/>
      <c r="F197" s="2"/>
      <c r="G197" s="2"/>
      <c r="H197" s="2"/>
      <c r="I197" s="2"/>
      <c r="J197" s="2"/>
      <c r="K197" s="2"/>
      <c r="L197" s="2">
        <v>2</v>
      </c>
      <c r="M197" s="2">
        <v>1</v>
      </c>
      <c r="N197" s="2"/>
      <c r="O197" s="2">
        <v>3</v>
      </c>
      <c r="P197" s="2"/>
      <c r="Q197" s="2">
        <v>3</v>
      </c>
      <c r="R197" s="2"/>
      <c r="S197" s="2"/>
      <c r="T197" s="2">
        <v>9</v>
      </c>
    </row>
    <row r="198" spans="1:20" x14ac:dyDescent="0.2">
      <c r="A198" s="78"/>
      <c r="B198" s="1" t="s">
        <v>117</v>
      </c>
      <c r="C198" s="43">
        <v>1</v>
      </c>
      <c r="D198" s="2"/>
      <c r="E198" s="2"/>
      <c r="F198" s="2"/>
      <c r="G198" s="2">
        <v>1</v>
      </c>
      <c r="H198" s="2"/>
      <c r="I198" s="2"/>
      <c r="J198" s="2"/>
      <c r="K198" s="2"/>
      <c r="L198" s="2">
        <v>1</v>
      </c>
      <c r="M198" s="2"/>
      <c r="N198" s="2"/>
      <c r="O198" s="2"/>
      <c r="P198" s="2"/>
      <c r="Q198" s="2"/>
      <c r="R198" s="2"/>
      <c r="S198" s="2">
        <v>1</v>
      </c>
      <c r="T198" s="2">
        <v>3</v>
      </c>
    </row>
    <row r="199" spans="1:20" x14ac:dyDescent="0.2">
      <c r="A199" s="78"/>
      <c r="B199" s="1" t="s">
        <v>122</v>
      </c>
      <c r="C199" s="43">
        <v>1</v>
      </c>
      <c r="D199" s="2"/>
      <c r="E199" s="2"/>
      <c r="F199" s="2">
        <v>1</v>
      </c>
      <c r="G199" s="2">
        <v>9</v>
      </c>
      <c r="H199" s="2">
        <v>1</v>
      </c>
      <c r="I199" s="2">
        <v>12</v>
      </c>
      <c r="J199" s="2"/>
      <c r="K199" s="2"/>
      <c r="L199" s="2"/>
      <c r="M199" s="2">
        <v>5</v>
      </c>
      <c r="N199" s="2"/>
      <c r="O199" s="2">
        <v>8</v>
      </c>
      <c r="P199" s="2"/>
      <c r="Q199" s="2">
        <v>1</v>
      </c>
      <c r="R199" s="2"/>
      <c r="S199" s="2"/>
      <c r="T199" s="2">
        <v>37</v>
      </c>
    </row>
    <row r="200" spans="1:20" x14ac:dyDescent="0.2">
      <c r="A200" s="78"/>
      <c r="B200" s="10" t="s">
        <v>137</v>
      </c>
      <c r="C200" s="44">
        <v>1</v>
      </c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</row>
    <row r="201" spans="1:20" x14ac:dyDescent="0.2">
      <c r="A201" s="78"/>
      <c r="B201" s="1" t="s">
        <v>123</v>
      </c>
      <c r="C201" s="43">
        <v>1</v>
      </c>
      <c r="D201" s="2"/>
      <c r="E201" s="2"/>
      <c r="F201" s="2"/>
      <c r="G201" s="2"/>
      <c r="H201" s="2"/>
      <c r="I201" s="2"/>
      <c r="J201" s="2"/>
      <c r="K201" s="2"/>
      <c r="L201" s="2">
        <v>1</v>
      </c>
      <c r="M201" s="2"/>
      <c r="N201" s="2">
        <v>3</v>
      </c>
      <c r="O201" s="2">
        <v>1</v>
      </c>
      <c r="P201" s="2">
        <v>1</v>
      </c>
      <c r="Q201" s="2"/>
      <c r="R201" s="2">
        <v>1</v>
      </c>
      <c r="S201" s="2"/>
      <c r="T201" s="2">
        <v>7</v>
      </c>
    </row>
    <row r="202" spans="1:20" x14ac:dyDescent="0.2">
      <c r="A202" s="78"/>
      <c r="B202" s="1" t="s">
        <v>130</v>
      </c>
      <c r="C202" s="43">
        <v>1</v>
      </c>
      <c r="D202" s="2"/>
      <c r="E202" s="2"/>
      <c r="F202" s="2">
        <v>3</v>
      </c>
      <c r="G202" s="2">
        <v>6</v>
      </c>
      <c r="H202" s="2">
        <v>3</v>
      </c>
      <c r="I202" s="2">
        <v>7</v>
      </c>
      <c r="J202" s="2"/>
      <c r="K202" s="2"/>
      <c r="L202" s="2">
        <v>1</v>
      </c>
      <c r="M202" s="2">
        <v>7</v>
      </c>
      <c r="N202" s="2"/>
      <c r="O202" s="2">
        <v>6</v>
      </c>
      <c r="P202" s="2">
        <v>8</v>
      </c>
      <c r="Q202" s="2">
        <v>17</v>
      </c>
      <c r="R202" s="2">
        <v>5</v>
      </c>
      <c r="S202" s="2">
        <v>16</v>
      </c>
      <c r="T202" s="2">
        <v>79</v>
      </c>
    </row>
    <row r="203" spans="1:20" x14ac:dyDescent="0.2">
      <c r="A203" s="78"/>
      <c r="B203" s="1" t="s">
        <v>138</v>
      </c>
      <c r="C203" s="43">
        <v>1</v>
      </c>
      <c r="D203" s="2"/>
      <c r="E203" s="2"/>
      <c r="F203" s="2"/>
      <c r="G203" s="2"/>
      <c r="H203" s="2">
        <v>1</v>
      </c>
      <c r="I203" s="2">
        <v>10</v>
      </c>
      <c r="J203" s="2"/>
      <c r="K203" s="2">
        <v>2</v>
      </c>
      <c r="L203" s="2"/>
      <c r="M203" s="2"/>
      <c r="N203" s="2"/>
      <c r="O203" s="2">
        <v>4</v>
      </c>
      <c r="P203" s="2">
        <v>1</v>
      </c>
      <c r="Q203" s="2">
        <v>1</v>
      </c>
      <c r="R203" s="2"/>
      <c r="S203" s="2">
        <v>1</v>
      </c>
      <c r="T203" s="2">
        <v>20</v>
      </c>
    </row>
    <row r="204" spans="1:20" x14ac:dyDescent="0.2">
      <c r="A204" s="78"/>
      <c r="B204" s="1" t="s">
        <v>139</v>
      </c>
      <c r="C204" s="43">
        <v>1</v>
      </c>
      <c r="D204" s="2"/>
      <c r="E204" s="2"/>
      <c r="F204" s="2">
        <v>1</v>
      </c>
      <c r="G204" s="2">
        <v>8</v>
      </c>
      <c r="H204" s="2">
        <v>3</v>
      </c>
      <c r="I204" s="2">
        <v>16</v>
      </c>
      <c r="J204" s="2">
        <v>1</v>
      </c>
      <c r="K204" s="2">
        <v>4</v>
      </c>
      <c r="L204" s="2">
        <v>1</v>
      </c>
      <c r="M204" s="2">
        <v>5</v>
      </c>
      <c r="N204" s="2">
        <v>5</v>
      </c>
      <c r="O204" s="2">
        <v>13</v>
      </c>
      <c r="P204" s="2">
        <v>6</v>
      </c>
      <c r="Q204" s="2">
        <v>25</v>
      </c>
      <c r="R204" s="2">
        <v>18</v>
      </c>
      <c r="S204" s="2">
        <v>50</v>
      </c>
      <c r="T204" s="2">
        <v>156</v>
      </c>
    </row>
    <row r="205" spans="1:20" x14ac:dyDescent="0.2">
      <c r="A205" s="78"/>
      <c r="B205" s="1" t="s">
        <v>128</v>
      </c>
      <c r="C205" s="43">
        <v>1</v>
      </c>
      <c r="D205" s="2"/>
      <c r="E205" s="2"/>
      <c r="F205" s="2"/>
      <c r="G205" s="2"/>
      <c r="H205" s="2">
        <v>1</v>
      </c>
      <c r="I205" s="2">
        <v>3</v>
      </c>
      <c r="J205" s="2"/>
      <c r="K205" s="2"/>
      <c r="L205" s="2">
        <v>1</v>
      </c>
      <c r="M205" s="2">
        <v>3</v>
      </c>
      <c r="N205" s="2"/>
      <c r="O205" s="2">
        <v>5</v>
      </c>
      <c r="P205" s="2"/>
      <c r="Q205" s="2">
        <v>1</v>
      </c>
      <c r="R205" s="2"/>
      <c r="S205" s="2">
        <v>1</v>
      </c>
      <c r="T205" s="2">
        <v>15</v>
      </c>
    </row>
    <row r="206" spans="1:20" x14ac:dyDescent="0.2">
      <c r="A206" s="78"/>
      <c r="B206" s="1" t="s">
        <v>140</v>
      </c>
      <c r="C206" s="43">
        <v>1</v>
      </c>
      <c r="D206" s="2"/>
      <c r="E206" s="2"/>
      <c r="F206" s="2"/>
      <c r="G206" s="2">
        <v>9</v>
      </c>
      <c r="H206" s="2"/>
      <c r="I206" s="2">
        <v>2</v>
      </c>
      <c r="J206" s="2"/>
      <c r="K206" s="2">
        <v>3</v>
      </c>
      <c r="L206" s="2"/>
      <c r="M206" s="2">
        <v>2</v>
      </c>
      <c r="N206" s="2">
        <v>1</v>
      </c>
      <c r="O206" s="2">
        <v>12</v>
      </c>
      <c r="P206" s="2"/>
      <c r="Q206" s="2">
        <v>3</v>
      </c>
      <c r="R206" s="2"/>
      <c r="S206" s="2">
        <v>1</v>
      </c>
      <c r="T206" s="2">
        <v>33</v>
      </c>
    </row>
    <row r="207" spans="1:20" x14ac:dyDescent="0.2">
      <c r="A207" s="78"/>
      <c r="B207" s="1" t="s">
        <v>141</v>
      </c>
      <c r="C207" s="43">
        <v>1</v>
      </c>
      <c r="D207" s="2"/>
      <c r="E207" s="2"/>
      <c r="F207" s="2"/>
      <c r="G207" s="2"/>
      <c r="H207" s="2"/>
      <c r="I207" s="2"/>
      <c r="J207" s="2"/>
      <c r="K207" s="2"/>
      <c r="L207" s="2"/>
      <c r="M207" s="2">
        <v>1</v>
      </c>
      <c r="N207" s="2"/>
      <c r="O207" s="2">
        <v>1</v>
      </c>
      <c r="P207" s="2"/>
      <c r="Q207" s="2"/>
      <c r="R207" s="2"/>
      <c r="S207" s="2"/>
      <c r="T207" s="2">
        <v>2</v>
      </c>
    </row>
    <row r="208" spans="1:20" x14ac:dyDescent="0.2">
      <c r="A208" s="78"/>
      <c r="B208" s="1" t="s">
        <v>142</v>
      </c>
      <c r="C208" s="43">
        <v>1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>
        <v>1</v>
      </c>
      <c r="P208" s="2"/>
      <c r="Q208" s="2"/>
      <c r="R208" s="2"/>
      <c r="S208" s="2"/>
      <c r="T208" s="2">
        <v>1</v>
      </c>
    </row>
    <row r="209" spans="1:20" x14ac:dyDescent="0.2">
      <c r="A209" s="78"/>
      <c r="B209" s="1" t="s">
        <v>106</v>
      </c>
      <c r="C209" s="43">
        <v>1</v>
      </c>
      <c r="D209" s="2"/>
      <c r="E209" s="2"/>
      <c r="F209" s="2"/>
      <c r="G209" s="2">
        <v>2</v>
      </c>
      <c r="H209" s="2"/>
      <c r="I209" s="2">
        <v>5</v>
      </c>
      <c r="J209" s="2"/>
      <c r="K209" s="2"/>
      <c r="L209" s="2"/>
      <c r="M209" s="2">
        <v>3</v>
      </c>
      <c r="N209" s="2"/>
      <c r="O209" s="2">
        <v>10</v>
      </c>
      <c r="P209" s="2">
        <v>1</v>
      </c>
      <c r="Q209" s="2">
        <v>4</v>
      </c>
      <c r="R209" s="2"/>
      <c r="S209" s="2">
        <v>2</v>
      </c>
      <c r="T209" s="2">
        <v>27</v>
      </c>
    </row>
    <row r="210" spans="1:20" x14ac:dyDescent="0.2">
      <c r="A210" s="78"/>
      <c r="B210" s="10" t="s">
        <v>126</v>
      </c>
      <c r="C210" s="44">
        <v>1</v>
      </c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</row>
    <row r="211" spans="1:20" x14ac:dyDescent="0.2">
      <c r="A211" s="78"/>
      <c r="B211" s="1" t="s">
        <v>143</v>
      </c>
      <c r="C211" s="43">
        <v>1</v>
      </c>
      <c r="D211" s="2"/>
      <c r="E211" s="2"/>
      <c r="F211" s="2"/>
      <c r="G211" s="2"/>
      <c r="H211" s="2"/>
      <c r="I211" s="2">
        <v>3</v>
      </c>
      <c r="J211" s="2">
        <v>2</v>
      </c>
      <c r="K211" s="2">
        <v>5</v>
      </c>
      <c r="L211" s="2"/>
      <c r="M211" s="2"/>
      <c r="N211" s="2"/>
      <c r="O211" s="2">
        <v>8</v>
      </c>
      <c r="P211" s="2"/>
      <c r="Q211" s="2"/>
      <c r="R211" s="2"/>
      <c r="S211" s="2"/>
      <c r="T211" s="2">
        <v>18</v>
      </c>
    </row>
    <row r="212" spans="1:20" x14ac:dyDescent="0.2">
      <c r="A212" s="78"/>
      <c r="B212" s="1" t="s">
        <v>118</v>
      </c>
      <c r="C212" s="43">
        <v>1</v>
      </c>
      <c r="D212" s="2"/>
      <c r="E212" s="2"/>
      <c r="F212" s="2">
        <v>1</v>
      </c>
      <c r="G212" s="2">
        <v>6</v>
      </c>
      <c r="H212" s="2"/>
      <c r="I212" s="2">
        <v>5</v>
      </c>
      <c r="J212" s="2"/>
      <c r="K212" s="2">
        <v>1</v>
      </c>
      <c r="L212" s="2"/>
      <c r="M212" s="2"/>
      <c r="N212" s="2"/>
      <c r="O212" s="2">
        <v>4</v>
      </c>
      <c r="P212" s="2"/>
      <c r="Q212" s="2">
        <v>2</v>
      </c>
      <c r="R212" s="2"/>
      <c r="S212" s="2">
        <v>2</v>
      </c>
      <c r="T212" s="2">
        <v>21</v>
      </c>
    </row>
    <row r="213" spans="1:20" ht="12" thickBot="1" x14ac:dyDescent="0.25">
      <c r="A213" s="79"/>
      <c r="B213" s="8" t="s">
        <v>1</v>
      </c>
      <c r="C213" s="15">
        <f t="shared" ref="C213:N213" si="21">SUM(C185:C212)</f>
        <v>28</v>
      </c>
      <c r="D213" s="7">
        <f t="shared" si="21"/>
        <v>0</v>
      </c>
      <c r="E213" s="7">
        <f t="shared" si="21"/>
        <v>0</v>
      </c>
      <c r="F213" s="7">
        <f t="shared" si="21"/>
        <v>17</v>
      </c>
      <c r="G213" s="7">
        <f t="shared" si="21"/>
        <v>116</v>
      </c>
      <c r="H213" s="7">
        <f t="shared" si="21"/>
        <v>12</v>
      </c>
      <c r="I213" s="7">
        <f t="shared" si="21"/>
        <v>141</v>
      </c>
      <c r="J213" s="7">
        <f t="shared" si="21"/>
        <v>4</v>
      </c>
      <c r="K213" s="7">
        <f t="shared" si="21"/>
        <v>43</v>
      </c>
      <c r="L213" s="7">
        <f t="shared" si="21"/>
        <v>8</v>
      </c>
      <c r="M213" s="7">
        <f t="shared" si="21"/>
        <v>64</v>
      </c>
      <c r="N213" s="7">
        <f t="shared" si="21"/>
        <v>16</v>
      </c>
      <c r="O213" s="7">
        <f t="shared" ref="O213:S213" si="22">SUM(O185:O212)</f>
        <v>196</v>
      </c>
      <c r="P213" s="7">
        <f t="shared" si="22"/>
        <v>20</v>
      </c>
      <c r="Q213" s="7">
        <f t="shared" si="22"/>
        <v>119</v>
      </c>
      <c r="R213" s="7">
        <f t="shared" si="22"/>
        <v>25</v>
      </c>
      <c r="S213" s="7">
        <f t="shared" si="22"/>
        <v>122</v>
      </c>
      <c r="T213" s="7">
        <f>SUM(T185:T212)</f>
        <v>903</v>
      </c>
    </row>
    <row r="214" spans="1:20" ht="12" thickBot="1" x14ac:dyDescent="0.25">
      <c r="A214" s="40" t="s">
        <v>215</v>
      </c>
      <c r="B214" s="40"/>
      <c r="C214" s="48">
        <f t="shared" ref="C214:N214" si="23">SUM(C213+C184+C103+C13)</f>
        <v>205</v>
      </c>
      <c r="D214" s="9">
        <f t="shared" si="23"/>
        <v>8</v>
      </c>
      <c r="E214" s="9">
        <f t="shared" si="23"/>
        <v>15</v>
      </c>
      <c r="F214" s="9">
        <f t="shared" si="23"/>
        <v>211</v>
      </c>
      <c r="G214" s="9">
        <f t="shared" si="23"/>
        <v>1681</v>
      </c>
      <c r="H214" s="9">
        <f t="shared" si="23"/>
        <v>160</v>
      </c>
      <c r="I214" s="9">
        <f t="shared" si="23"/>
        <v>1353</v>
      </c>
      <c r="J214" s="9">
        <f t="shared" si="23"/>
        <v>42</v>
      </c>
      <c r="K214" s="9">
        <f t="shared" si="23"/>
        <v>390</v>
      </c>
      <c r="L214" s="9">
        <f t="shared" si="23"/>
        <v>87</v>
      </c>
      <c r="M214" s="9">
        <f t="shared" si="23"/>
        <v>686</v>
      </c>
      <c r="N214" s="9">
        <f t="shared" si="23"/>
        <v>202</v>
      </c>
      <c r="O214" s="9">
        <f t="shared" ref="O214:T214" si="24">SUM(O213+O184+O103+O13)</f>
        <v>1871</v>
      </c>
      <c r="P214" s="9">
        <f t="shared" si="24"/>
        <v>262</v>
      </c>
      <c r="Q214" s="9">
        <f t="shared" si="24"/>
        <v>1214</v>
      </c>
      <c r="R214" s="9">
        <f t="shared" si="24"/>
        <v>146</v>
      </c>
      <c r="S214" s="9">
        <f t="shared" si="24"/>
        <v>962</v>
      </c>
      <c r="T214" s="9">
        <f t="shared" si="24"/>
        <v>9290</v>
      </c>
    </row>
  </sheetData>
  <sortState ref="B185:T212">
    <sortCondition ref="B185"/>
  </sortState>
  <mergeCells count="78">
    <mergeCell ref="X64:Y64"/>
    <mergeCell ref="Z64:AA64"/>
    <mergeCell ref="AB64:AC64"/>
    <mergeCell ref="AD64:AE64"/>
    <mergeCell ref="AF64:AG64"/>
    <mergeCell ref="V62:AG62"/>
    <mergeCell ref="V63:AG63"/>
    <mergeCell ref="X54:Y54"/>
    <mergeCell ref="Z54:AA54"/>
    <mergeCell ref="AB54:AC54"/>
    <mergeCell ref="AD54:AE54"/>
    <mergeCell ref="AF54:AG54"/>
    <mergeCell ref="A5:A13"/>
    <mergeCell ref="A14:A103"/>
    <mergeCell ref="A104:A184"/>
    <mergeCell ref="A185:A213"/>
    <mergeCell ref="AH22:AH25"/>
    <mergeCell ref="W23:AG23"/>
    <mergeCell ref="X24:Y24"/>
    <mergeCell ref="Z24:AA24"/>
    <mergeCell ref="AB24:AC24"/>
    <mergeCell ref="AD24:AE24"/>
    <mergeCell ref="AF24:AG24"/>
    <mergeCell ref="W42:AG42"/>
    <mergeCell ref="W43:AG43"/>
    <mergeCell ref="X44:Y44"/>
    <mergeCell ref="Z44:AA44"/>
    <mergeCell ref="AB44:AC44"/>
    <mergeCell ref="AD44:AE44"/>
    <mergeCell ref="AF44:AG44"/>
    <mergeCell ref="W1:AG1"/>
    <mergeCell ref="W2:AG2"/>
    <mergeCell ref="W12:AG12"/>
    <mergeCell ref="W13:AG13"/>
    <mergeCell ref="W22:AG22"/>
    <mergeCell ref="T1:T4"/>
    <mergeCell ref="D2:S2"/>
    <mergeCell ref="N3:O3"/>
    <mergeCell ref="P3:Q3"/>
    <mergeCell ref="R3:S3"/>
    <mergeCell ref="D3:E3"/>
    <mergeCell ref="F3:G3"/>
    <mergeCell ref="H3:I3"/>
    <mergeCell ref="J3:K3"/>
    <mergeCell ref="L3:M3"/>
    <mergeCell ref="D1:S1"/>
    <mergeCell ref="AN32:AN35"/>
    <mergeCell ref="X33:AM33"/>
    <mergeCell ref="AH34:AI34"/>
    <mergeCell ref="AJ34:AK34"/>
    <mergeCell ref="AL34:AM34"/>
    <mergeCell ref="X32:AM32"/>
    <mergeCell ref="X34:Y34"/>
    <mergeCell ref="Z34:AA34"/>
    <mergeCell ref="AB34:AC34"/>
    <mergeCell ref="AD34:AE34"/>
    <mergeCell ref="AF34:AG34"/>
    <mergeCell ref="W72:AG72"/>
    <mergeCell ref="W73:AG73"/>
    <mergeCell ref="X3:Y3"/>
    <mergeCell ref="Z3:AA3"/>
    <mergeCell ref="AB3:AC3"/>
    <mergeCell ref="AD3:AE3"/>
    <mergeCell ref="AF3:AG3"/>
    <mergeCell ref="X14:Y14"/>
    <mergeCell ref="Z14:AA14"/>
    <mergeCell ref="AB14:AC14"/>
    <mergeCell ref="AD14:AE14"/>
    <mergeCell ref="AF14:AG14"/>
    <mergeCell ref="W81:AG81"/>
    <mergeCell ref="W82:AG82"/>
    <mergeCell ref="V52:AG52"/>
    <mergeCell ref="V53:AG53"/>
    <mergeCell ref="X74:Y74"/>
    <mergeCell ref="Z74:AA74"/>
    <mergeCell ref="AB74:AC74"/>
    <mergeCell ref="AD74:AE74"/>
    <mergeCell ref="AF74:AG7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 Lindhardt Damsgaard</dc:creator>
  <cp:lastModifiedBy>Jeppe Lindhardt Damsgaard</cp:lastModifiedBy>
  <dcterms:created xsi:type="dcterms:W3CDTF">2018-03-27T08:19:43Z</dcterms:created>
  <dcterms:modified xsi:type="dcterms:W3CDTF">2019-04-09T10:50:57Z</dcterms:modified>
</cp:coreProperties>
</file>